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25" windowWidth="12120" windowHeight="4485" tabRatio="619" activeTab="6"/>
  </bookViews>
  <sheets>
    <sheet name="案内" sheetId="1" r:id="rId1"/>
    <sheet name="タイムテーブル" sheetId="2" r:id="rId2"/>
    <sheet name="参加クラブ一覧" sheetId="3" r:id="rId3"/>
    <sheet name="座席割" sheetId="4" state="hidden" r:id="rId4"/>
    <sheet name="観覧席" sheetId="5" r:id="rId5"/>
    <sheet name="控え場所" sheetId="6" r:id="rId6"/>
    <sheet name="周辺図" sheetId="7" r:id="rId7"/>
    <sheet name="駐車許可証" sheetId="8" state="hidden" r:id="rId8"/>
  </sheets>
  <definedNames/>
  <calcPr fullCalcOnLoad="1"/>
</workbook>
</file>

<file path=xl/sharedStrings.xml><?xml version="1.0" encoding="utf-8"?>
<sst xmlns="http://schemas.openxmlformats.org/spreadsheetml/2006/main" count="839" uniqueCount="337">
  <si>
    <t>ウォーミングアップ等のお知らせ</t>
  </si>
  <si>
    <t>【そ の 他】</t>
  </si>
  <si>
    <t>駐車場についてのご注意</t>
  </si>
  <si>
    <t xml:space="preserve"> 以上よろしくお願いします。</t>
  </si>
  <si>
    <t>クラブ名</t>
  </si>
  <si>
    <t>混合</t>
  </si>
  <si>
    <t>競技ＮＯ．</t>
  </si>
  <si>
    <t>種目</t>
  </si>
  <si>
    <t>組数</t>
  </si>
  <si>
    <t>設定時間</t>
  </si>
  <si>
    <t>女子</t>
  </si>
  <si>
    <t>自由形</t>
  </si>
  <si>
    <t>予選</t>
  </si>
  <si>
    <t>男子</t>
  </si>
  <si>
    <t>５０ｍ</t>
  </si>
  <si>
    <t>背泳ぎ</t>
  </si>
  <si>
    <t>平泳ぎ</t>
  </si>
  <si>
    <t>自由形</t>
  </si>
  <si>
    <t>個人メドレー</t>
  </si>
  <si>
    <t>小計</t>
  </si>
  <si>
    <t>予選終了</t>
  </si>
  <si>
    <t>決勝</t>
  </si>
  <si>
    <t>決勝開始</t>
  </si>
  <si>
    <t>【日　　程】　　</t>
  </si>
  <si>
    <t>【会　　場】　</t>
  </si>
  <si>
    <t>　アクアパレットまつやま</t>
  </si>
  <si>
    <t>【開　　場】　</t>
  </si>
  <si>
    <t>　　　　　　　</t>
  </si>
  <si>
    <t>　事故防止の為、入場の際押し合わないようにご指導をお願い致します。</t>
  </si>
  <si>
    <t>【Ｗ－ｕｐ】　</t>
  </si>
  <si>
    <t>　７：１０～７：５０</t>
  </si>
  <si>
    <t>　                    　　出発合図員のピストルによってのスタート</t>
  </si>
  <si>
    <t>　サブプールは、飛び込み禁止。また、７：５０～８：３０は使用禁止です。</t>
  </si>
  <si>
    <t>　　８：００に選手はプールに整列、各クラブ3名プラカードを持って前に整列</t>
  </si>
  <si>
    <t>【競技開始】　</t>
  </si>
  <si>
    <t>【閉 会 式】　</t>
  </si>
  <si>
    <t>【開 会 式】　</t>
  </si>
  <si>
    <t>　　８：１０</t>
  </si>
  <si>
    <t>　　　　　　</t>
  </si>
  <si>
    <t>閉会式５分前には選手はプールに整列、各クラブ3名プラカードを持って前に整列</t>
  </si>
  <si>
    <t>＊入場の混乱を避ける為にクラブごとに割り振りいたしました。ご了承ください。</t>
  </si>
  <si>
    <t>選手数</t>
  </si>
  <si>
    <t>％</t>
  </si>
  <si>
    <t>座席数割</t>
  </si>
  <si>
    <t>ＴＯＴＡＬ</t>
  </si>
  <si>
    <t>ＴＯＴＡＬ</t>
  </si>
  <si>
    <t>ＴＯＴＡＬ</t>
  </si>
  <si>
    <t>選手席</t>
  </si>
  <si>
    <t>保護者席</t>
  </si>
  <si>
    <t>アクアパレット観覧席配置図</t>
  </si>
  <si>
    <t>アクアパレット駐車許可証</t>
  </si>
  <si>
    <t>（クラブ送迎用）</t>
  </si>
  <si>
    <t>バス前面の見えるところに置いて下さい。</t>
  </si>
  <si>
    <t>大会名</t>
  </si>
  <si>
    <t>管理責任者</t>
  </si>
  <si>
    <t>愛媛県スイミングクラブ協会</t>
  </si>
  <si>
    <t>（クラブ役員用）</t>
  </si>
  <si>
    <t>前面の見えるところに置いて下さい。</t>
  </si>
  <si>
    <t>東予</t>
  </si>
  <si>
    <t>中予</t>
  </si>
  <si>
    <t>南予</t>
  </si>
  <si>
    <t>地区名</t>
  </si>
  <si>
    <t>選手観覧席座席割り</t>
  </si>
  <si>
    <t>シートと毛布がおける控え場所は下記のようになります。</t>
  </si>
  <si>
    <t>全ての控え場所は原則、飲食禁止です。帰るときはゴミなど残さないようにお願いします。</t>
  </si>
  <si>
    <t>よろしくお願いします。</t>
  </si>
  <si>
    <t>トイレ</t>
  </si>
  <si>
    <t>更衣</t>
  </si>
  <si>
    <t>更衣</t>
  </si>
  <si>
    <t>本部席</t>
  </si>
  <si>
    <t>競技</t>
  </si>
  <si>
    <t>ウォームアップ</t>
  </si>
  <si>
    <t>観覧席</t>
  </si>
  <si>
    <t>プ</t>
  </si>
  <si>
    <t>ー</t>
  </si>
  <si>
    <t>ル</t>
  </si>
  <si>
    <t>招集席</t>
  </si>
  <si>
    <t>階段</t>
  </si>
  <si>
    <t>プ</t>
  </si>
  <si>
    <t>ー</t>
  </si>
  <si>
    <t>ル</t>
  </si>
  <si>
    <t>歩行プール</t>
  </si>
  <si>
    <t>保護者観覧席座席割り</t>
  </si>
  <si>
    <t>立ち入り禁止</t>
  </si>
  <si>
    <t>アクアパレット松山周辺図</t>
  </si>
  <si>
    <t>付近</t>
  </si>
  <si>
    <t>場所取り禁止</t>
  </si>
  <si>
    <t>用品販売</t>
  </si>
  <si>
    <t>ゴミを放置して帰ったクラブは次回の競技会開催のときの控え場所は設定致しませんので</t>
  </si>
  <si>
    <t>父兄入り口</t>
  </si>
  <si>
    <t>自販機</t>
  </si>
  <si>
    <t>受付</t>
  </si>
  <si>
    <t>選手入り口</t>
  </si>
  <si>
    <t>正面観覧席</t>
  </si>
  <si>
    <t>撮影禁止</t>
  </si>
  <si>
    <t>・</t>
  </si>
  <si>
    <t>　</t>
  </si>
  <si>
    <t>ゴミは各クラブ・各自で必ずお持ち帰り下さい。</t>
  </si>
  <si>
    <t>フラッシュ撮影は禁止致します。</t>
  </si>
  <si>
    <t>本大会での盗難・事故等は責任を負いかねますので予めご了承下さい。</t>
  </si>
  <si>
    <t>濡れたままの通行は禁止いたします。</t>
  </si>
  <si>
    <t>･</t>
  </si>
  <si>
    <t>控え室とプール間は、水着の上からよく体を拭いて通行して下さい。</t>
  </si>
  <si>
    <t>選手はプール内上履き禁止といたします。通路及び応援席の裸足での通行は禁止いたします。</t>
  </si>
  <si>
    <t>表彰は、５０ｍ自由形、５０ｍ背泳ぎ、５０ｍ平泳ぎ、５０ｍバタフライ、１００ｍ自由形、１００ｍバタフライ、</t>
  </si>
  <si>
    <t>２００ｍ個人メドレー、混合リレーの終了後に行います。１～８位の表彰を行いますので、決勝レース後、</t>
  </si>
  <si>
    <t>必ず、表彰待機場所に残って下さい。</t>
  </si>
  <si>
    <t>応援は控えて下さい。　</t>
  </si>
  <si>
    <t>各クラブが責任を持って徹底して下さい。ご協力、宜しくお願い致します。</t>
  </si>
  <si>
    <t>参加クラブのスクールバス及び大会役員は別紙公園北第２駐車場において下さい。</t>
  </si>
  <si>
    <t>許可証のない車は駐車出来ません。警備員の指示に従って下さい。</t>
  </si>
  <si>
    <t>・</t>
  </si>
  <si>
    <t>エレベータ</t>
  </si>
  <si>
    <t>カメラ位置</t>
  </si>
  <si>
    <t>選手席</t>
  </si>
  <si>
    <t>保護者席</t>
  </si>
  <si>
    <t>　ダッシュコース（本プール）</t>
  </si>
  <si>
    <t>　全コースダッシュコース　　</t>
  </si>
  <si>
    <t>電光掲示板</t>
  </si>
  <si>
    <t>　　　　立ち入り禁止</t>
  </si>
  <si>
    <t>コーチ席</t>
  </si>
  <si>
    <t>【表彰式】　</t>
  </si>
  <si>
    <t>予定時間</t>
  </si>
  <si>
    <t>表彰</t>
  </si>
  <si>
    <t>表彰</t>
  </si>
  <si>
    <t>表彰・競技終了予定</t>
  </si>
  <si>
    <t>スポンサー</t>
  </si>
  <si>
    <t>ブース</t>
  </si>
  <si>
    <t>速報</t>
  </si>
  <si>
    <t>ク  　 ラ 　  ブ  　 名</t>
  </si>
  <si>
    <t>略　　　称</t>
  </si>
  <si>
    <t>参加人数</t>
  </si>
  <si>
    <t>参加種目別</t>
  </si>
  <si>
    <t>混合</t>
  </si>
  <si>
    <t>プログラム</t>
  </si>
  <si>
    <t>男</t>
  </si>
  <si>
    <t>女</t>
  </si>
  <si>
    <t>合 計</t>
  </si>
  <si>
    <t>部数</t>
  </si>
  <si>
    <t>エリエールスポーツクラブ</t>
  </si>
  <si>
    <t>エリエールSC</t>
  </si>
  <si>
    <t>ファイブテン新居浜</t>
  </si>
  <si>
    <t>ファイブテン</t>
  </si>
  <si>
    <t>西条スイミングクラブ</t>
  </si>
  <si>
    <t>西条ＳＣ</t>
  </si>
  <si>
    <t>瀬戸内温泉</t>
  </si>
  <si>
    <t>マコトスイミングクラブ双葉</t>
  </si>
  <si>
    <t>マコトSC双葉</t>
  </si>
  <si>
    <t>五百木スイミングクラブ</t>
  </si>
  <si>
    <t>五百木SC</t>
  </si>
  <si>
    <t>かしまスイミングクラブ道後</t>
  </si>
  <si>
    <t>かしま道後</t>
  </si>
  <si>
    <t>かしま天山</t>
  </si>
  <si>
    <t>アズサスポーツ松山</t>
  </si>
  <si>
    <t>アズサ松山</t>
  </si>
  <si>
    <t>南海ドルフィンクラブ</t>
  </si>
  <si>
    <t>南海DC</t>
  </si>
  <si>
    <t>南海ドルフィンクラブ朝生田</t>
  </si>
  <si>
    <t>南海朝生田</t>
  </si>
  <si>
    <t>石原スポーツクラブ</t>
  </si>
  <si>
    <t>石原ＳＣ</t>
  </si>
  <si>
    <t>競泳塾Again</t>
  </si>
  <si>
    <t>八幡浜市民スポーツセンター</t>
  </si>
  <si>
    <t>八幡浜ＳＣ</t>
  </si>
  <si>
    <t>リー・ステーション</t>
  </si>
  <si>
    <t>リー保内</t>
  </si>
  <si>
    <t>クアスイミングスクール</t>
  </si>
  <si>
    <t>クアＳＳ</t>
  </si>
  <si>
    <t>S&amp;F</t>
  </si>
  <si>
    <t>スポーツコミュニティー</t>
  </si>
  <si>
    <t>コミュニティー</t>
  </si>
  <si>
    <t>合　　　　　　　計</t>
  </si>
  <si>
    <t>観覧席は別紙のように各クラブ参加数によって割り振りをしています。</t>
  </si>
  <si>
    <t>早朝から場所取りに並ばぬよう保護者のご指導をお願いします。</t>
  </si>
  <si>
    <t>松山中央公園では競輪場、武道館、テニスコート、坊ちゃん球場、マドンナ球場で行事が開催されます。</t>
  </si>
  <si>
    <t>２，５００台の駐車場が不足することが予想されますので、車での来場は可能な限り、ご遠慮下さい。</t>
  </si>
  <si>
    <t>応援者の１Ｆロビーの利用は、一般の方も利用しますので、使用禁止とします。また、大きな声や音での</t>
  </si>
  <si>
    <t>北第２駐車場</t>
  </si>
  <si>
    <t>通路</t>
  </si>
  <si>
    <t>役員の方はこちら側と反対側の空きスペースに停めてください。</t>
  </si>
  <si>
    <t>副賞</t>
  </si>
  <si>
    <t>裏門</t>
  </si>
  <si>
    <t>入口</t>
  </si>
  <si>
    <t>臨時駐車場の開門は７：３０です。朝早くは正面側からは通り抜けができませんので川沿いにお越し下さい。</t>
  </si>
  <si>
    <t>バスロータリー</t>
  </si>
  <si>
    <t>７：２５～７：５０　公式スタート練習</t>
  </si>
  <si>
    <t>東</t>
  </si>
  <si>
    <t>予</t>
  </si>
  <si>
    <t>中</t>
  </si>
  <si>
    <t>東　　予</t>
  </si>
  <si>
    <t>公園内の行事関係で駐車場が利用出来ない場合がありますのでご了承下さい。</t>
  </si>
  <si>
    <t>別添　松山中央公園周辺案内図をご覧下さい。</t>
  </si>
  <si>
    <t>通路控え室は狭いので混雑しますが、譲り合ってご利用下さい。各クラブはブルーシートを使用して</t>
  </si>
  <si>
    <t>下さい。</t>
  </si>
  <si>
    <t>ゴミ箱</t>
  </si>
  <si>
    <t>表彰待機</t>
  </si>
  <si>
    <t>愛媛県ＣＡＴＶカップ</t>
  </si>
  <si>
    <t>フィッタ松山</t>
  </si>
  <si>
    <t>フィッタ重信</t>
  </si>
  <si>
    <t>配慮方、よろしくお願いします。</t>
  </si>
  <si>
    <t>カメラ・ビデオ撮影は、事前申し込みについて撮影許可証を発行しています。</t>
  </si>
  <si>
    <t>当日撮影許可証はクラブ責任者にのみ発行します。ご利用の方はクラブ責任者に申込んでください。</t>
  </si>
  <si>
    <t>　大会会場からの要請もあります。</t>
  </si>
  <si>
    <t>マイクロバスは６台はアクアパレット横へ</t>
  </si>
  <si>
    <t>残りのマイクロバスはこちら側に１台おきに停めて下さい。</t>
  </si>
  <si>
    <t>かしま道後</t>
  </si>
  <si>
    <t>ただし、撮影は観覧席からのみとします。ガラス張り観覧席からの撮影は禁止します。</t>
  </si>
  <si>
    <t>選手入口</t>
  </si>
  <si>
    <t>保護者入口</t>
  </si>
  <si>
    <t>応援者　７：３０</t>
  </si>
  <si>
    <t>　選手　７：００　　</t>
  </si>
  <si>
    <t>リレー種目</t>
  </si>
  <si>
    <t>ﾌｧｲﾌﾞﾃﾝ東予</t>
  </si>
  <si>
    <t>Ｒｙｕｏｗ</t>
  </si>
  <si>
    <t>表彰
撮影席</t>
  </si>
  <si>
    <t>表彰場所</t>
  </si>
  <si>
    <t>定刻に終われるよう各クラブのご協力をお願いします。</t>
  </si>
  <si>
    <t>表彰式</t>
  </si>
  <si>
    <t>解説</t>
  </si>
  <si>
    <t>１階ロッカーは屋外プール営業中のため、使用は禁止致します。</t>
  </si>
  <si>
    <t>グループ</t>
  </si>
  <si>
    <t>Ａ</t>
  </si>
  <si>
    <t>５０ｍ</t>
  </si>
  <si>
    <t>Ａ</t>
  </si>
  <si>
    <t>５０ｍ</t>
  </si>
  <si>
    <t>Ｂ</t>
  </si>
  <si>
    <t>Ｂ</t>
  </si>
  <si>
    <t>Ｃ</t>
  </si>
  <si>
    <t>Ｃ</t>
  </si>
  <si>
    <t>バタフライ</t>
  </si>
  <si>
    <t>バタフライ</t>
  </si>
  <si>
    <t>１００ｍ</t>
  </si>
  <si>
    <t>１００ｍ</t>
  </si>
  <si>
    <t>２００ｍ</t>
  </si>
  <si>
    <t>２００ｍ</t>
  </si>
  <si>
    <t>Ａ</t>
  </si>
  <si>
    <t>２００ｍ</t>
  </si>
  <si>
    <t>リレー</t>
  </si>
  <si>
    <t>Ｂ</t>
  </si>
  <si>
    <t>２００ｍ</t>
  </si>
  <si>
    <t>Ｃ</t>
  </si>
  <si>
    <t>リレー</t>
  </si>
  <si>
    <t>グループ</t>
  </si>
  <si>
    <t>リレー</t>
  </si>
  <si>
    <t>Ｂ</t>
  </si>
  <si>
    <t>２００ｍ</t>
  </si>
  <si>
    <t>リレー</t>
  </si>
  <si>
    <t>Ｃ</t>
  </si>
  <si>
    <t>多目的ルーム：東予</t>
  </si>
  <si>
    <t>観覧席上段：南予</t>
  </si>
  <si>
    <t>観覧席裏通路：中予</t>
  </si>
  <si>
    <t>ＣＡＴＶ
役員室</t>
  </si>
  <si>
    <t>写真</t>
  </si>
  <si>
    <t>本大会終了後、各クラブは必ず写真入り賞状を持って帰ってください。</t>
  </si>
  <si>
    <t>南　予　地　区　控　え　場　所</t>
  </si>
  <si>
    <t>閉会式終了時間は１8時00分を予定しています。遠方クラブにはご迷惑をお掛けしますが選手への</t>
  </si>
  <si>
    <t>愛媛県スイミングクラブ協会競技水泳委員長　　福島　孝志</t>
  </si>
  <si>
    <t>競技役員資格保持者は、水連の青ポロで、その他はSC協オレンジポロでお願いします。</t>
  </si>
  <si>
    <t xml:space="preserve"> </t>
  </si>
  <si>
    <t xml:space="preserve"> </t>
  </si>
  <si>
    <t xml:space="preserve"> 八幡浜SC</t>
  </si>
  <si>
    <t>八幡浜SC</t>
  </si>
  <si>
    <t>　</t>
  </si>
  <si>
    <t>アゲイン</t>
  </si>
  <si>
    <t>和霊</t>
  </si>
  <si>
    <t>松山近辺のクラブの方は、公共機関の利用を保護者にお願いして下さい。</t>
  </si>
  <si>
    <t>保護者の方の駐車場は南駐車場です。</t>
  </si>
  <si>
    <t>表彰終了後、賞状写真撮影を行います。表彰撮影ブースを設けました。ご確認ください。</t>
  </si>
  <si>
    <t>決勝へ</t>
  </si>
  <si>
    <t>　１７：3０　予定</t>
  </si>
  <si>
    <t>２０１4年度愛媛県CATVカップ水泳競技大会参加クラブ一覧表</t>
  </si>
  <si>
    <t>ファイブテン東予</t>
  </si>
  <si>
    <t>ﾌｧｲﾌﾞﾃﾝ東予</t>
  </si>
  <si>
    <t>瀬戸内温泉スイミング</t>
  </si>
  <si>
    <t>フィッタ新居浜</t>
  </si>
  <si>
    <t>フィッタキッズスクール川之江</t>
  </si>
  <si>
    <t>フィッタ川之江</t>
  </si>
  <si>
    <t>エンジョイスポーツＺ－ＵＰ</t>
  </si>
  <si>
    <t>Ｚ－ｕｐ</t>
  </si>
  <si>
    <t>フィッタキッズスクール松山</t>
  </si>
  <si>
    <t>フィッタ松山</t>
  </si>
  <si>
    <t>フィッタキッズスクール重信</t>
  </si>
  <si>
    <t>フィッタ重信</t>
  </si>
  <si>
    <t>フィッタキッズスクール松前</t>
  </si>
  <si>
    <t>フィッタ松前</t>
  </si>
  <si>
    <t>コナミスポーツクラブ松山</t>
  </si>
  <si>
    <t>コナミ松山</t>
  </si>
  <si>
    <t>南</t>
  </si>
  <si>
    <t>Ｂ＆Ｇ愛南スイミング</t>
  </si>
  <si>
    <t>Ｂ＆Ｇ愛南</t>
  </si>
  <si>
    <t>和霊スイミングクラブ</t>
  </si>
  <si>
    <t>和霊ＳＣ</t>
  </si>
  <si>
    <t>Ｒｙｕｏｗスイミングスクール</t>
  </si>
  <si>
    <t>撮影許可証</t>
  </si>
  <si>
    <t>第5回愛媛県ＣＡＴＶカップ水泳競技大会控え場所</t>
  </si>
  <si>
    <t>選手入り口は南側：坊ちゃん球場側　　保護者入り口は北側：駐車場側になります。</t>
  </si>
  <si>
    <t>今大会は、参加数503名　延種目986種目　リレー38種目となりました。</t>
  </si>
  <si>
    <t>予選・決勝がある大会ですので競技運営が大変厳しい大会になります。</t>
  </si>
  <si>
    <t>フィッタ　　松山・重信・松前</t>
  </si>
  <si>
    <t>クアSS</t>
  </si>
  <si>
    <t>クアSS</t>
  </si>
  <si>
    <t>　五百木SC</t>
  </si>
  <si>
    <t>　ファイブテンG</t>
  </si>
  <si>
    <t>　</t>
  </si>
  <si>
    <t>　</t>
  </si>
  <si>
    <t>南海G　</t>
  </si>
  <si>
    <t>　西条SC</t>
  </si>
  <si>
    <t>フィッタ川之江・新居浜　</t>
  </si>
  <si>
    <t>アズサ　</t>
  </si>
  <si>
    <t>　かしま</t>
  </si>
  <si>
    <t>エリエール</t>
  </si>
  <si>
    <t>リー保内</t>
  </si>
  <si>
    <t>　マコト双葉</t>
  </si>
  <si>
    <t>コナミ</t>
  </si>
  <si>
    <t>コミュニティ</t>
  </si>
  <si>
    <t>　瀬戸内温泉</t>
  </si>
  <si>
    <t>　Ｚ－ＵＰ</t>
  </si>
  <si>
    <t>Ｂ＆Ｇ</t>
  </si>
  <si>
    <t>Ｒｙｕｏｗ</t>
  </si>
  <si>
    <t>石原　</t>
  </si>
  <si>
    <t>　ファイブテンＧ</t>
  </si>
  <si>
    <t>南海Ｇ　</t>
  </si>
  <si>
    <t>アズサ　</t>
  </si>
  <si>
    <t>西条ＳＣ</t>
  </si>
  <si>
    <t>エリエール</t>
  </si>
  <si>
    <t>リ保内　</t>
  </si>
  <si>
    <t>マコト</t>
  </si>
  <si>
    <t xml:space="preserve">瀬戸内温泉 </t>
  </si>
  <si>
    <t>Ｂ＆Ｇ</t>
  </si>
  <si>
    <t>ＺーＵＰ</t>
  </si>
  <si>
    <t>コナミ</t>
  </si>
  <si>
    <t>コミュニティ</t>
  </si>
  <si>
    <t>Ｒｙｕｏｗ　</t>
  </si>
  <si>
    <t>　　８：３０　　　　　競技終了予定　１7：10　予定</t>
  </si>
  <si>
    <t>スタートリストが愛媛県ＳＣ協会のホームページに掲載されています。</t>
  </si>
  <si>
    <t>１コース　７：１０～</t>
  </si>
  <si>
    <t>第5回愛媛県ＣＡＴＶカップ水泳競技大会兼第28回愛媛県スイミングクラブ協会小学生水泳競技大会</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</si>
</sst>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m/d"/>
    <numFmt numFmtId="177" formatCode="[$-411]ggge&quot;年&quot;m&quot;月&quot;d&quot;日&quot;;@"/>
    <numFmt numFmtId="178" formatCode="&quot;（&quot;aaa&quot;）&quot;"/>
    <numFmt numFmtId="179" formatCode="m&quot;月&quot;d&quot;日&quot;;@"/>
    <numFmt numFmtId="180" formatCode="#,##0&quot;円&quot;"/>
    <numFmt numFmtId="181" formatCode="yyyy&quot;年&quot;"/>
    <numFmt numFmtId="182" formatCode="&quot;第&quot;0&quot;回愛媛県ＣＡＴＶカップ水泳競技大会&quot;"/>
    <numFmt numFmtId="183" formatCode="0_ "/>
  </numFmts>
  <fonts count="69">
    <font>
      <sz val="11"/>
      <name val="ＭＳ Ｐゴシック"/>
      <family val="3"/>
    </font>
    <font>
      <sz val="6"/>
      <name val="ＭＳ Ｐゴシック"/>
      <family val="3"/>
    </font>
    <font>
      <sz val="16"/>
      <name val="ＭＳ Ｐゴシック"/>
      <family val="3"/>
    </font>
    <font>
      <sz val="18"/>
      <name val="ＭＳ Ｐゴシック"/>
      <family val="3"/>
    </font>
    <font>
      <sz val="14"/>
      <name val="ＭＳ Ｐゴシック"/>
      <family val="3"/>
    </font>
    <font>
      <sz val="12"/>
      <name val="ＭＳ Ｐゴシック"/>
      <family val="3"/>
    </font>
    <font>
      <sz val="24"/>
      <name val="ＭＳ Ｐゴシック"/>
      <family val="3"/>
    </font>
    <font>
      <sz val="36"/>
      <name val="ＭＳ Ｐゴシック"/>
      <family val="3"/>
    </font>
    <font>
      <sz val="20"/>
      <name val="ＭＳ Ｐゴシック"/>
      <family val="3"/>
    </font>
    <font>
      <sz val="26"/>
      <name val="ＭＳ Ｐゴシック"/>
      <family val="3"/>
    </font>
    <font>
      <sz val="10"/>
      <name val="ＭＳ Ｐゴシック"/>
      <family val="3"/>
    </font>
    <font>
      <b/>
      <sz val="11"/>
      <name val="ＭＳ Ｐゴシック"/>
      <family val="3"/>
    </font>
    <font>
      <sz val="9"/>
      <name val="ＭＳ Ｐゴシック"/>
      <family val="3"/>
    </font>
    <font>
      <sz val="8"/>
      <name val="ＭＳ Ｐゴシック"/>
      <family val="3"/>
    </font>
    <font>
      <b/>
      <sz val="16"/>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sz val="14"/>
      <color indexed="12"/>
      <name val="ＭＳ Ｐゴシック"/>
      <family val="3"/>
    </font>
    <font>
      <sz val="20"/>
      <color indexed="13"/>
      <name val="ＭＳ Ｐゴシック"/>
      <family val="3"/>
    </font>
    <font>
      <sz val="11"/>
      <color indexed="13"/>
      <name val="ＭＳ Ｐゴシック"/>
      <family val="3"/>
    </font>
    <font>
      <b/>
      <sz val="10"/>
      <name val="ＭＳ Ｐゴシック"/>
      <family val="3"/>
    </font>
    <font>
      <b/>
      <sz val="12"/>
      <color indexed="10"/>
      <name val="ＭＳ Ｐゴシック"/>
      <family val="3"/>
    </font>
    <font>
      <sz val="11"/>
      <name val="ＭＳ Ｐ明朝"/>
      <family val="1"/>
    </font>
    <font>
      <sz val="14"/>
      <name val="ＭＳ Ｐ明朝"/>
      <family val="1"/>
    </font>
    <font>
      <b/>
      <sz val="14"/>
      <name val="ＭＳ Ｐ明朝"/>
      <family val="1"/>
    </font>
    <font>
      <b/>
      <sz val="14"/>
      <color indexed="10"/>
      <name val="ＭＳ Ｐゴシック"/>
      <family val="3"/>
    </font>
    <font>
      <sz val="5"/>
      <name val="ＭＳ Ｐゴシック"/>
      <family val="3"/>
    </font>
    <font>
      <b/>
      <sz val="11"/>
      <color indexed="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ゴシック"/>
      <family val="3"/>
    </font>
    <font>
      <sz val="12"/>
      <color indexed="8"/>
      <name val="ＭＳ Ｐゴシック"/>
      <family val="3"/>
    </font>
    <font>
      <sz val="14"/>
      <color indexed="8"/>
      <name val="ＭＳ Ｐゴシック"/>
      <family val="3"/>
    </font>
    <font>
      <sz val="20"/>
      <color indexed="8"/>
      <name val="ＭＳ Ｐゴシック"/>
      <family val="3"/>
    </font>
    <font>
      <sz val="18"/>
      <color indexed="8"/>
      <name val="ＭＳ Ｐゴシック"/>
      <family val="3"/>
    </font>
    <font>
      <sz val="18"/>
      <color indexed="10"/>
      <name val="ＭＳ Ｐゴシック"/>
      <family val="3"/>
    </font>
    <font>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4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15"/>
        <bgColor indexed="64"/>
      </patternFill>
    </fill>
    <fill>
      <patternFill patternType="solid">
        <fgColor indexed="43"/>
        <bgColor indexed="64"/>
      </patternFill>
    </fill>
    <fill>
      <patternFill patternType="solid">
        <fgColor indexed="13"/>
        <bgColor indexed="64"/>
      </patternFill>
    </fill>
    <fill>
      <patternFill patternType="solid">
        <fgColor indexed="44"/>
        <bgColor indexed="64"/>
      </patternFill>
    </fill>
    <fill>
      <patternFill patternType="solid">
        <fgColor indexed="14"/>
        <bgColor indexed="64"/>
      </patternFill>
    </fill>
    <fill>
      <patternFill patternType="solid">
        <fgColor indexed="51"/>
        <bgColor indexed="64"/>
      </patternFill>
    </fill>
    <fill>
      <patternFill patternType="solid">
        <fgColor indexed="48"/>
        <bgColor indexed="64"/>
      </patternFill>
    </fill>
    <fill>
      <patternFill patternType="solid">
        <fgColor indexed="40"/>
        <bgColor indexed="64"/>
      </patternFill>
    </fill>
    <fill>
      <patternFill patternType="solid">
        <fgColor indexed="50"/>
        <bgColor indexed="64"/>
      </patternFill>
    </fill>
    <fill>
      <patternFill patternType="solid">
        <fgColor indexed="49"/>
        <bgColor indexed="64"/>
      </patternFill>
    </fill>
  </fills>
  <borders count="8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medium"/>
    </border>
    <border>
      <left>
        <color indexed="63"/>
      </left>
      <right style="medium"/>
      <top style="medium"/>
      <bottom style="medium"/>
    </border>
    <border>
      <left>
        <color indexed="63"/>
      </left>
      <right>
        <color indexed="63"/>
      </right>
      <top style="medium"/>
      <bottom style="medium"/>
    </border>
    <border>
      <left style="medium"/>
      <right>
        <color indexed="63"/>
      </right>
      <top style="medium"/>
      <bottom style="medium"/>
    </border>
    <border>
      <left>
        <color indexed="63"/>
      </left>
      <right>
        <color indexed="63"/>
      </right>
      <top style="medium"/>
      <bottom>
        <color indexed="63"/>
      </bottom>
    </border>
    <border>
      <left style="thin"/>
      <right>
        <color indexed="63"/>
      </right>
      <top style="dotted"/>
      <bottom>
        <color indexed="63"/>
      </bottom>
    </border>
    <border>
      <left>
        <color indexed="63"/>
      </left>
      <right>
        <color indexed="63"/>
      </right>
      <top style="dotted"/>
      <bottom>
        <color indexed="63"/>
      </bottom>
    </border>
    <border>
      <left style="medium"/>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dotted"/>
    </border>
    <border>
      <left style="medium"/>
      <right>
        <color indexed="63"/>
      </right>
      <top style="medium"/>
      <bottom style="thin"/>
    </border>
    <border>
      <left>
        <color indexed="63"/>
      </left>
      <right style="medium"/>
      <top style="medium"/>
      <bottom style="thin"/>
    </border>
    <border>
      <left style="medium"/>
      <right style="thin"/>
      <top style="medium"/>
      <bottom style="thin"/>
    </border>
    <border>
      <left style="thin"/>
      <right style="thin"/>
      <top>
        <color indexed="63"/>
      </top>
      <bottom style="medium"/>
    </border>
    <border>
      <left style="thin"/>
      <right style="thin"/>
      <top style="thin"/>
      <bottom style="medium"/>
    </border>
    <border>
      <left style="thin"/>
      <right style="thin"/>
      <top style="medium"/>
      <bottom style="thin"/>
    </border>
    <border>
      <left style="medium"/>
      <right style="thin"/>
      <top style="thin"/>
      <bottom style="thin"/>
    </border>
    <border>
      <left style="medium"/>
      <right style="thin"/>
      <top style="thin"/>
      <bottom style="medium"/>
    </border>
    <border>
      <left style="thin"/>
      <right style="medium"/>
      <top style="medium"/>
      <bottom style="thin"/>
    </border>
    <border>
      <left style="medium"/>
      <right style="thin"/>
      <top>
        <color indexed="63"/>
      </top>
      <bottom style="thin"/>
    </border>
    <border>
      <left style="thin"/>
      <right style="medium"/>
      <top style="thin"/>
      <bottom style="medium"/>
    </border>
    <border>
      <left style="medium"/>
      <right style="thin"/>
      <top style="medium"/>
      <bottom style="medium"/>
    </border>
    <border>
      <left style="thin"/>
      <right style="thin"/>
      <top style="medium"/>
      <bottom style="medium"/>
    </border>
    <border>
      <left style="thin"/>
      <right style="medium"/>
      <top style="thin"/>
      <bottom style="thin"/>
    </border>
    <border>
      <left>
        <color indexed="63"/>
      </left>
      <right style="thin"/>
      <top style="thin"/>
      <bottom style="medium"/>
    </border>
    <border>
      <left style="thin"/>
      <right>
        <color indexed="63"/>
      </right>
      <top style="thin"/>
      <bottom style="medium"/>
    </border>
    <border>
      <left style="medium"/>
      <right style="medium"/>
      <top style="medium"/>
      <bottom style="thin"/>
    </border>
    <border>
      <left style="medium"/>
      <right style="medium"/>
      <top style="thin"/>
      <bottom style="medium"/>
    </border>
    <border>
      <left style="thin"/>
      <right style="medium"/>
      <top>
        <color indexed="63"/>
      </top>
      <bottom style="thin"/>
    </border>
    <border>
      <left style="thin"/>
      <right style="medium"/>
      <top style="medium"/>
      <bottom style="medium"/>
    </border>
    <border>
      <left style="thin"/>
      <right style="medium"/>
      <top>
        <color indexed="63"/>
      </top>
      <bottom>
        <color indexed="63"/>
      </bottom>
    </border>
    <border>
      <left style="thin"/>
      <right style="medium"/>
      <top>
        <color indexed="63"/>
      </top>
      <bottom style="medium"/>
    </border>
    <border>
      <left style="medium"/>
      <right style="thin"/>
      <top>
        <color indexed="63"/>
      </top>
      <bottom style="medium"/>
    </border>
    <border>
      <left>
        <color indexed="63"/>
      </left>
      <right style="thin"/>
      <top style="medium"/>
      <bottom style="thin"/>
    </border>
    <border>
      <left style="thin"/>
      <right>
        <color indexed="63"/>
      </right>
      <top style="medium"/>
      <bottom style="thin"/>
    </border>
    <border>
      <left style="medium"/>
      <right>
        <color indexed="63"/>
      </right>
      <top style="thin"/>
      <bottom style="medium"/>
    </border>
    <border>
      <left>
        <color indexed="63"/>
      </left>
      <right style="medium"/>
      <top style="thin"/>
      <bottom style="medium"/>
    </border>
    <border>
      <left style="medium"/>
      <right style="medium"/>
      <top style="medium"/>
      <bottom style="medium"/>
    </border>
    <border>
      <left>
        <color indexed="63"/>
      </left>
      <right style="thin"/>
      <top style="medium"/>
      <bottom>
        <color indexed="63"/>
      </bottom>
    </border>
    <border>
      <left style="thin"/>
      <right>
        <color indexed="63"/>
      </right>
      <top style="medium"/>
      <bottom style="medium"/>
    </border>
    <border>
      <left>
        <color indexed="63"/>
      </left>
      <right style="thin"/>
      <top style="medium"/>
      <bottom style="medium"/>
    </border>
    <border>
      <left>
        <color indexed="63"/>
      </left>
      <right>
        <color indexed="63"/>
      </right>
      <top style="medium"/>
      <bottom style="thin"/>
    </border>
    <border>
      <left>
        <color indexed="63"/>
      </left>
      <right>
        <color indexed="63"/>
      </right>
      <top style="thin"/>
      <bottom style="medium"/>
    </border>
    <border>
      <left style="medium"/>
      <right>
        <color indexed="63"/>
      </right>
      <top>
        <color indexed="63"/>
      </top>
      <bottom style="thin"/>
    </border>
    <border>
      <left>
        <color indexed="63"/>
      </left>
      <right style="medium"/>
      <top>
        <color indexed="63"/>
      </top>
      <bottom style="thin"/>
    </border>
    <border>
      <left style="medium"/>
      <right>
        <color indexed="63"/>
      </right>
      <top style="thin"/>
      <bottom style="thin"/>
    </border>
    <border>
      <left>
        <color indexed="63"/>
      </left>
      <right style="medium"/>
      <top style="thin"/>
      <bottom style="thin"/>
    </border>
    <border>
      <left style="medium"/>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color indexed="63"/>
      </left>
      <right style="thin"/>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0"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4" fillId="0" borderId="0" applyNumberFormat="0" applyFill="0" applyBorder="0" applyAlignment="0" applyProtection="0"/>
    <xf numFmtId="0" fontId="55" fillId="25" borderId="1" applyNumberFormat="0" applyAlignment="0" applyProtection="0"/>
    <xf numFmtId="0" fontId="56" fillId="26" borderId="0" applyNumberFormat="0" applyBorder="0" applyAlignment="0" applyProtection="0"/>
    <xf numFmtId="9" fontId="0" fillId="0" borderId="0" applyFont="0" applyFill="0" applyBorder="0" applyAlignment="0" applyProtection="0"/>
    <xf numFmtId="0" fontId="16" fillId="0" borderId="0" applyNumberFormat="0" applyFill="0" applyBorder="0" applyAlignment="0" applyProtection="0"/>
    <xf numFmtId="0" fontId="0" fillId="27" borderId="2" applyNumberFormat="0" applyFont="0" applyAlignment="0" applyProtection="0"/>
    <xf numFmtId="0" fontId="57" fillId="0" borderId="3" applyNumberFormat="0" applyFill="0" applyAlignment="0" applyProtection="0"/>
    <xf numFmtId="0" fontId="58" fillId="28" borderId="0" applyNumberFormat="0" applyBorder="0" applyAlignment="0" applyProtection="0"/>
    <xf numFmtId="0" fontId="59" fillId="29"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29"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7" fillId="30" borderId="4" applyNumberFormat="0" applyAlignment="0" applyProtection="0"/>
    <xf numFmtId="0" fontId="0" fillId="0" borderId="0">
      <alignment/>
      <protection/>
    </xf>
    <xf numFmtId="0" fontId="17" fillId="0" borderId="0" applyNumberFormat="0" applyFill="0" applyBorder="0" applyAlignment="0" applyProtection="0"/>
    <xf numFmtId="0" fontId="68" fillId="31" borderId="0" applyNumberFormat="0" applyBorder="0" applyAlignment="0" applyProtection="0"/>
  </cellStyleXfs>
  <cellXfs count="616">
    <xf numFmtId="0" fontId="0" fillId="0" borderId="0" xfId="0" applyAlignment="1">
      <alignment vertical="center"/>
    </xf>
    <xf numFmtId="0" fontId="0" fillId="0" borderId="0" xfId="0" applyBorder="1" applyAlignment="1">
      <alignment vertical="center"/>
    </xf>
    <xf numFmtId="32" fontId="0" fillId="0" borderId="0" xfId="0" applyNumberFormat="1" applyAlignment="1">
      <alignment vertical="center"/>
    </xf>
    <xf numFmtId="20" fontId="0" fillId="0" borderId="0" xfId="0" applyNumberFormat="1" applyAlignment="1">
      <alignment vertical="center"/>
    </xf>
    <xf numFmtId="178" fontId="0" fillId="0" borderId="0" xfId="0" applyNumberFormat="1" applyAlignment="1">
      <alignment horizontal="left" vertical="center"/>
    </xf>
    <xf numFmtId="177" fontId="5" fillId="0" borderId="0" xfId="0" applyNumberFormat="1" applyFont="1" applyAlignment="1">
      <alignment vertical="center"/>
    </xf>
    <xf numFmtId="0" fontId="0" fillId="0" borderId="0" xfId="0" applyAlignment="1">
      <alignment horizontal="center" vertical="center"/>
    </xf>
    <xf numFmtId="0" fontId="7" fillId="0" borderId="0" xfId="0" applyFont="1" applyAlignment="1">
      <alignment vertical="center"/>
    </xf>
    <xf numFmtId="0" fontId="0" fillId="0" borderId="10" xfId="0" applyBorder="1" applyAlignment="1">
      <alignment horizontal="center" vertical="center"/>
    </xf>
    <xf numFmtId="0" fontId="0" fillId="0" borderId="0" xfId="0" applyFill="1" applyAlignment="1">
      <alignment vertical="center"/>
    </xf>
    <xf numFmtId="0" fontId="0" fillId="0" borderId="0" xfId="0" applyFill="1" applyBorder="1" applyAlignment="1">
      <alignment vertical="center"/>
    </xf>
    <xf numFmtId="0" fontId="2" fillId="0" borderId="0" xfId="0" applyFont="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Fill="1"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9" xfId="0" applyBorder="1" applyAlignment="1">
      <alignment vertical="center"/>
    </xf>
    <xf numFmtId="0" fontId="0" fillId="0" borderId="20" xfId="0" applyBorder="1" applyAlignment="1">
      <alignment vertical="center"/>
    </xf>
    <xf numFmtId="0" fontId="0" fillId="0" borderId="21" xfId="0" applyBorder="1" applyAlignment="1">
      <alignment vertical="center"/>
    </xf>
    <xf numFmtId="0" fontId="0" fillId="3" borderId="0" xfId="0" applyFill="1" applyBorder="1" applyAlignment="1">
      <alignment vertical="center"/>
    </xf>
    <xf numFmtId="0" fontId="0" fillId="0" borderId="22" xfId="0" applyBorder="1" applyAlignment="1">
      <alignment vertical="center"/>
    </xf>
    <xf numFmtId="0" fontId="0" fillId="0" borderId="23" xfId="0" applyBorder="1" applyAlignment="1">
      <alignment vertical="center"/>
    </xf>
    <xf numFmtId="0" fontId="0" fillId="0" borderId="24" xfId="0" applyBorder="1" applyAlignment="1">
      <alignment vertical="center"/>
    </xf>
    <xf numFmtId="0" fontId="0" fillId="32" borderId="14" xfId="0" applyFill="1" applyBorder="1" applyAlignment="1">
      <alignment vertical="center"/>
    </xf>
    <xf numFmtId="0" fontId="0" fillId="32" borderId="0" xfId="0" applyFill="1" applyBorder="1" applyAlignment="1">
      <alignment vertical="center"/>
    </xf>
    <xf numFmtId="0" fontId="0" fillId="32" borderId="20" xfId="0" applyFill="1" applyBorder="1" applyAlignment="1">
      <alignment vertical="center"/>
    </xf>
    <xf numFmtId="0" fontId="0" fillId="32" borderId="19" xfId="0" applyFill="1" applyBorder="1" applyAlignment="1">
      <alignment vertical="center"/>
    </xf>
    <xf numFmtId="0" fontId="0" fillId="32" borderId="21" xfId="0" applyFill="1" applyBorder="1" applyAlignment="1">
      <alignment vertical="center"/>
    </xf>
    <xf numFmtId="0" fontId="0" fillId="32" borderId="17" xfId="0" applyFill="1" applyBorder="1" applyAlignment="1">
      <alignment vertical="center"/>
    </xf>
    <xf numFmtId="0" fontId="0" fillId="32" borderId="18" xfId="0" applyFill="1" applyBorder="1" applyAlignment="1">
      <alignment vertical="center"/>
    </xf>
    <xf numFmtId="33" fontId="10" fillId="0" borderId="0" xfId="0" applyNumberFormat="1" applyFont="1" applyAlignment="1">
      <alignment vertical="center"/>
    </xf>
    <xf numFmtId="0" fontId="0" fillId="0" borderId="0" xfId="0" applyAlignment="1">
      <alignment/>
    </xf>
    <xf numFmtId="0" fontId="0" fillId="0" borderId="19" xfId="0" applyBorder="1" applyAlignment="1">
      <alignment/>
    </xf>
    <xf numFmtId="0" fontId="0" fillId="0" borderId="20" xfId="0" applyBorder="1" applyAlignment="1">
      <alignment/>
    </xf>
    <xf numFmtId="0" fontId="0" fillId="33" borderId="20" xfId="0" applyFill="1" applyBorder="1" applyAlignment="1">
      <alignment vertical="center"/>
    </xf>
    <xf numFmtId="0" fontId="0" fillId="33" borderId="0" xfId="0" applyFill="1" applyBorder="1" applyAlignment="1">
      <alignment vertical="center"/>
    </xf>
    <xf numFmtId="0" fontId="11" fillId="1" borderId="0" xfId="0" applyFont="1" applyFill="1" applyAlignment="1">
      <alignment vertical="center"/>
    </xf>
    <xf numFmtId="0" fontId="11" fillId="1" borderId="0" xfId="0" applyFont="1" applyFill="1" applyBorder="1" applyAlignment="1">
      <alignment vertical="center"/>
    </xf>
    <xf numFmtId="0" fontId="0" fillId="0" borderId="25" xfId="0" applyBorder="1" applyAlignment="1">
      <alignment vertical="center"/>
    </xf>
    <xf numFmtId="0" fontId="0" fillId="0" borderId="26" xfId="0" applyBorder="1" applyAlignment="1">
      <alignment vertical="center"/>
    </xf>
    <xf numFmtId="0" fontId="0" fillId="0" borderId="27" xfId="0" applyBorder="1" applyAlignment="1">
      <alignment vertical="center"/>
    </xf>
    <xf numFmtId="0" fontId="14" fillId="0" borderId="0" xfId="0" applyFont="1" applyFill="1" applyBorder="1" applyAlignment="1">
      <alignment vertical="center"/>
    </xf>
    <xf numFmtId="0" fontId="14" fillId="0" borderId="0" xfId="0" applyFont="1" applyAlignment="1">
      <alignment vertical="center"/>
    </xf>
    <xf numFmtId="0" fontId="14" fillId="0" borderId="0" xfId="0" applyFont="1" applyFill="1" applyAlignment="1">
      <alignment vertical="center"/>
    </xf>
    <xf numFmtId="0" fontId="0" fillId="0" borderId="28" xfId="0" applyBorder="1" applyAlignment="1">
      <alignment vertical="center"/>
    </xf>
    <xf numFmtId="0" fontId="12" fillId="0" borderId="0" xfId="0" applyFont="1" applyBorder="1" applyAlignment="1">
      <alignment vertical="center"/>
    </xf>
    <xf numFmtId="0" fontId="0" fillId="0" borderId="0" xfId="0" applyAlignment="1">
      <alignment horizontal="right" vertical="center"/>
    </xf>
    <xf numFmtId="181" fontId="0" fillId="0" borderId="0" xfId="0" applyNumberFormat="1" applyAlignment="1">
      <alignment vertical="center"/>
    </xf>
    <xf numFmtId="0" fontId="0" fillId="34" borderId="0" xfId="0" applyFill="1" applyBorder="1" applyAlignment="1">
      <alignment vertical="center"/>
    </xf>
    <xf numFmtId="0" fontId="0" fillId="0" borderId="29" xfId="0" applyBorder="1" applyAlignment="1">
      <alignment vertical="center"/>
    </xf>
    <xf numFmtId="0" fontId="5" fillId="0" borderId="0" xfId="0" applyFont="1" applyAlignment="1">
      <alignment vertical="center"/>
    </xf>
    <xf numFmtId="0" fontId="0" fillId="0" borderId="30" xfId="0" applyBorder="1" applyAlignment="1">
      <alignment vertical="center"/>
    </xf>
    <xf numFmtId="0" fontId="0" fillId="34" borderId="20" xfId="0" applyFill="1" applyBorder="1" applyAlignment="1">
      <alignment vertical="center"/>
    </xf>
    <xf numFmtId="0" fontId="0" fillId="34" borderId="19" xfId="0" applyFill="1" applyBorder="1" applyAlignment="1">
      <alignment vertical="center"/>
    </xf>
    <xf numFmtId="0" fontId="5" fillId="35" borderId="0" xfId="0" applyFont="1" applyFill="1" applyAlignment="1">
      <alignment vertical="center"/>
    </xf>
    <xf numFmtId="0" fontId="0" fillId="35" borderId="0" xfId="0" applyFill="1" applyAlignment="1">
      <alignment vertical="center"/>
    </xf>
    <xf numFmtId="0" fontId="0" fillId="35" borderId="17" xfId="0" applyFill="1" applyBorder="1" applyAlignment="1">
      <alignment vertical="center"/>
    </xf>
    <xf numFmtId="0" fontId="4" fillId="0" borderId="31" xfId="0" applyFont="1" applyBorder="1" applyAlignment="1">
      <alignment horizontal="center" vertical="center"/>
    </xf>
    <xf numFmtId="0" fontId="8" fillId="0" borderId="0" xfId="0" applyFont="1" applyAlignment="1">
      <alignment horizontal="center"/>
    </xf>
    <xf numFmtId="0" fontId="0" fillId="0" borderId="32" xfId="0" applyBorder="1" applyAlignment="1">
      <alignment vertical="center"/>
    </xf>
    <xf numFmtId="0" fontId="0" fillId="0" borderId="33" xfId="0" applyBorder="1" applyAlignment="1">
      <alignment vertical="center"/>
    </xf>
    <xf numFmtId="0" fontId="0" fillId="0" borderId="34" xfId="0" applyBorder="1" applyAlignment="1">
      <alignment vertical="center"/>
    </xf>
    <xf numFmtId="0" fontId="0" fillId="0" borderId="35" xfId="0" applyBorder="1" applyAlignment="1">
      <alignment vertical="center"/>
    </xf>
    <xf numFmtId="0" fontId="0" fillId="0" borderId="36" xfId="0" applyBorder="1" applyAlignment="1">
      <alignment vertical="center"/>
    </xf>
    <xf numFmtId="0" fontId="11" fillId="0" borderId="37" xfId="0" applyFont="1" applyBorder="1" applyAlignment="1">
      <alignment vertical="center"/>
    </xf>
    <xf numFmtId="0" fontId="2" fillId="0" borderId="0" xfId="0" applyFont="1" applyAlignment="1">
      <alignment horizontal="center"/>
    </xf>
    <xf numFmtId="0" fontId="18" fillId="0" borderId="0" xfId="0" applyFont="1" applyAlignment="1">
      <alignment vertical="center"/>
    </xf>
    <xf numFmtId="0" fontId="19" fillId="0" borderId="0" xfId="0" applyFont="1" applyAlignment="1">
      <alignment horizontal="center"/>
    </xf>
    <xf numFmtId="0" fontId="20" fillId="0" borderId="0" xfId="0" applyFont="1" applyAlignment="1">
      <alignment vertical="center"/>
    </xf>
    <xf numFmtId="0" fontId="0" fillId="0" borderId="0" xfId="0" applyFill="1" applyAlignment="1">
      <alignment horizontal="center"/>
    </xf>
    <xf numFmtId="0" fontId="0" fillId="0" borderId="0" xfId="0" applyFill="1" applyAlignment="1">
      <alignment vertical="top"/>
    </xf>
    <xf numFmtId="0" fontId="0" fillId="0" borderId="0" xfId="0" applyFill="1" applyAlignment="1">
      <alignment horizontal="center" vertical="center"/>
    </xf>
    <xf numFmtId="0" fontId="3" fillId="0" borderId="0" xfId="0" applyFont="1" applyFill="1" applyAlignment="1">
      <alignment vertical="center"/>
    </xf>
    <xf numFmtId="0" fontId="12" fillId="0" borderId="0" xfId="0" applyFont="1" applyFill="1" applyAlignment="1">
      <alignment vertical="center"/>
    </xf>
    <xf numFmtId="0" fontId="6" fillId="0" borderId="0" xfId="0" applyFont="1" applyFill="1" applyBorder="1" applyAlignment="1">
      <alignment vertical="center"/>
    </xf>
    <xf numFmtId="0" fontId="14" fillId="0" borderId="0" xfId="0" applyFont="1" applyFill="1" applyBorder="1" applyAlignment="1">
      <alignment vertical="center"/>
    </xf>
    <xf numFmtId="0" fontId="0" fillId="36" borderId="0" xfId="0" applyFill="1" applyAlignment="1">
      <alignment vertical="center"/>
    </xf>
    <xf numFmtId="0" fontId="0" fillId="36" borderId="0" xfId="0" applyFill="1" applyBorder="1" applyAlignment="1">
      <alignment vertical="center"/>
    </xf>
    <xf numFmtId="0" fontId="0" fillId="36" borderId="25" xfId="0" applyFill="1" applyBorder="1" applyAlignment="1">
      <alignment vertical="center"/>
    </xf>
    <xf numFmtId="0" fontId="2" fillId="36" borderId="0" xfId="0" applyFont="1" applyFill="1" applyBorder="1" applyAlignment="1">
      <alignment/>
    </xf>
    <xf numFmtId="0" fontId="0" fillId="36" borderId="0" xfId="0" applyFill="1" applyBorder="1" applyAlignment="1">
      <alignment vertical="center" shrinkToFit="1"/>
    </xf>
    <xf numFmtId="0" fontId="0" fillId="35" borderId="0" xfId="0" applyFill="1" applyBorder="1" applyAlignment="1">
      <alignment vertical="center"/>
    </xf>
    <xf numFmtId="0" fontId="13" fillId="35" borderId="0" xfId="0" applyFont="1" applyFill="1" applyBorder="1" applyAlignment="1">
      <alignment vertical="center"/>
    </xf>
    <xf numFmtId="0" fontId="2" fillId="35" borderId="0" xfId="0" applyFont="1" applyFill="1" applyBorder="1" applyAlignment="1">
      <alignment/>
    </xf>
    <xf numFmtId="0" fontId="21" fillId="0" borderId="0" xfId="0" applyFont="1" applyBorder="1" applyAlignment="1">
      <alignment vertical="center"/>
    </xf>
    <xf numFmtId="0" fontId="4" fillId="0" borderId="0" xfId="0" applyFont="1" applyAlignment="1">
      <alignment/>
    </xf>
    <xf numFmtId="0" fontId="0" fillId="0" borderId="17" xfId="0" applyFill="1" applyBorder="1" applyAlignment="1">
      <alignment vertical="center"/>
    </xf>
    <xf numFmtId="0" fontId="0" fillId="0" borderId="12" xfId="0" applyFill="1" applyBorder="1" applyAlignment="1">
      <alignment vertical="center"/>
    </xf>
    <xf numFmtId="0" fontId="0" fillId="3" borderId="20" xfId="0" applyFill="1" applyBorder="1" applyAlignment="1">
      <alignment vertical="center"/>
    </xf>
    <xf numFmtId="0" fontId="0" fillId="34" borderId="38" xfId="0" applyFill="1" applyBorder="1" applyAlignment="1">
      <alignment vertical="center"/>
    </xf>
    <xf numFmtId="0" fontId="0" fillId="34" borderId="39" xfId="0" applyFill="1" applyBorder="1" applyAlignment="1">
      <alignment vertical="center"/>
    </xf>
    <xf numFmtId="0" fontId="0" fillId="34" borderId="40" xfId="0" applyFill="1" applyBorder="1" applyAlignment="1">
      <alignment vertical="center"/>
    </xf>
    <xf numFmtId="0" fontId="0" fillId="0" borderId="10" xfId="0" applyBorder="1" applyAlignment="1">
      <alignment horizontal="center" shrinkToFit="1"/>
    </xf>
    <xf numFmtId="0" fontId="0" fillId="0" borderId="10" xfId="0" applyBorder="1" applyAlignment="1">
      <alignment horizontal="right" vertical="center"/>
    </xf>
    <xf numFmtId="0" fontId="0" fillId="0" borderId="10" xfId="0" applyBorder="1" applyAlignment="1">
      <alignment vertical="center"/>
    </xf>
    <xf numFmtId="33" fontId="10" fillId="0" borderId="10" xfId="0" applyNumberFormat="1" applyFont="1" applyBorder="1" applyAlignment="1">
      <alignment vertical="center"/>
    </xf>
    <xf numFmtId="32" fontId="0" fillId="0" borderId="10" xfId="0" applyNumberFormat="1" applyBorder="1" applyAlignment="1">
      <alignment vertical="center"/>
    </xf>
    <xf numFmtId="20" fontId="0" fillId="0" borderId="10" xfId="0" applyNumberFormat="1" applyBorder="1" applyAlignment="1">
      <alignment vertical="center"/>
    </xf>
    <xf numFmtId="0" fontId="11" fillId="0" borderId="0" xfId="0" applyFont="1" applyAlignment="1">
      <alignment horizontal="left"/>
    </xf>
    <xf numFmtId="0" fontId="11" fillId="34" borderId="0" xfId="0" applyFont="1" applyFill="1" applyAlignment="1">
      <alignment vertical="center"/>
    </xf>
    <xf numFmtId="0" fontId="11" fillId="3" borderId="0" xfId="0" applyFont="1" applyFill="1" applyAlignment="1">
      <alignment vertical="center"/>
    </xf>
    <xf numFmtId="0" fontId="22" fillId="0" borderId="0" xfId="0" applyFont="1" applyAlignment="1">
      <alignment vertical="center"/>
    </xf>
    <xf numFmtId="0" fontId="15" fillId="0" borderId="0" xfId="0" applyFont="1" applyAlignment="1">
      <alignment vertical="center"/>
    </xf>
    <xf numFmtId="0" fontId="11" fillId="0" borderId="0" xfId="0" applyFont="1" applyAlignment="1">
      <alignment vertical="center"/>
    </xf>
    <xf numFmtId="0" fontId="0" fillId="0" borderId="41" xfId="0" applyBorder="1" applyAlignment="1">
      <alignment vertical="center"/>
    </xf>
    <xf numFmtId="0" fontId="0" fillId="0" borderId="42" xfId="0" applyBorder="1" applyAlignment="1">
      <alignment vertical="center"/>
    </xf>
    <xf numFmtId="0" fontId="0" fillId="34" borderId="22" xfId="0" applyFill="1" applyBorder="1" applyAlignment="1">
      <alignment horizontal="center" vertical="center" textRotation="255"/>
    </xf>
    <xf numFmtId="0" fontId="0" fillId="34" borderId="23" xfId="0" applyFill="1" applyBorder="1" applyAlignment="1">
      <alignment horizontal="center" vertical="center" textRotation="255"/>
    </xf>
    <xf numFmtId="0" fontId="0" fillId="0" borderId="0" xfId="0" applyFont="1" applyFill="1" applyBorder="1" applyAlignment="1">
      <alignment horizontal="center" vertical="center"/>
    </xf>
    <xf numFmtId="0" fontId="2" fillId="36" borderId="17" xfId="0" applyFont="1" applyFill="1" applyBorder="1" applyAlignment="1">
      <alignment/>
    </xf>
    <xf numFmtId="0" fontId="14" fillId="36" borderId="0" xfId="0" applyFont="1" applyFill="1" applyBorder="1" applyAlignment="1">
      <alignment vertical="center"/>
    </xf>
    <xf numFmtId="0" fontId="0" fillId="37" borderId="43" xfId="0" applyFill="1" applyBorder="1" applyAlignment="1">
      <alignment vertical="center"/>
    </xf>
    <xf numFmtId="0" fontId="0" fillId="37" borderId="13" xfId="0" applyFill="1" applyBorder="1" applyAlignment="1">
      <alignment vertical="center"/>
    </xf>
    <xf numFmtId="0" fontId="0" fillId="35" borderId="44" xfId="0" applyFill="1" applyBorder="1" applyAlignment="1">
      <alignment vertical="center"/>
    </xf>
    <xf numFmtId="0" fontId="11" fillId="0" borderId="28" xfId="0" applyFont="1" applyBorder="1" applyAlignment="1">
      <alignment vertical="center"/>
    </xf>
    <xf numFmtId="0" fontId="26" fillId="0" borderId="0" xfId="0" applyFont="1" applyAlignment="1">
      <alignment vertical="center"/>
    </xf>
    <xf numFmtId="0" fontId="0" fillId="0" borderId="0" xfId="62" applyBorder="1" applyAlignment="1">
      <alignment horizontal="center" vertical="center"/>
      <protection/>
    </xf>
    <xf numFmtId="0" fontId="0" fillId="0" borderId="0" xfId="62" applyAlignment="1">
      <alignment vertical="center"/>
      <protection/>
    </xf>
    <xf numFmtId="0" fontId="4" fillId="0" borderId="0" xfId="62" applyFont="1" applyAlignment="1">
      <alignment vertical="center"/>
      <protection/>
    </xf>
    <xf numFmtId="0" fontId="0" fillId="0" borderId="0" xfId="62" applyAlignment="1">
      <alignment horizontal="center" vertical="center" shrinkToFit="1"/>
      <protection/>
    </xf>
    <xf numFmtId="180" fontId="0" fillId="0" borderId="0" xfId="62" applyNumberFormat="1" applyAlignment="1">
      <alignment vertical="center"/>
      <protection/>
    </xf>
    <xf numFmtId="0" fontId="0" fillId="0" borderId="0" xfId="62" applyFill="1" applyAlignment="1">
      <alignment vertical="center"/>
      <protection/>
    </xf>
    <xf numFmtId="0" fontId="0" fillId="0" borderId="0" xfId="62" applyAlignment="1">
      <alignment horizontal="center" vertical="center"/>
      <protection/>
    </xf>
    <xf numFmtId="0" fontId="0" fillId="0" borderId="0" xfId="62" applyBorder="1" applyAlignment="1">
      <alignment vertical="center"/>
      <protection/>
    </xf>
    <xf numFmtId="0" fontId="23" fillId="0" borderId="0" xfId="0" applyFont="1" applyAlignment="1">
      <alignment horizontal="center" vertical="center"/>
    </xf>
    <xf numFmtId="0" fontId="23" fillId="0" borderId="0" xfId="0" applyFont="1" applyAlignment="1">
      <alignment horizontal="center" vertical="center" shrinkToFit="1"/>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3" fillId="0" borderId="0" xfId="0" applyFont="1" applyAlignment="1">
      <alignment vertical="center"/>
    </xf>
    <xf numFmtId="0" fontId="23" fillId="0" borderId="0" xfId="0" applyFont="1" applyAlignment="1">
      <alignment vertical="center"/>
    </xf>
    <xf numFmtId="0" fontId="24" fillId="0" borderId="11" xfId="0" applyFont="1" applyBorder="1" applyAlignment="1">
      <alignment shrinkToFit="1"/>
    </xf>
    <xf numFmtId="0" fontId="23" fillId="0" borderId="10" xfId="0" applyFont="1" applyBorder="1" applyAlignment="1">
      <alignment horizontal="center"/>
    </xf>
    <xf numFmtId="0" fontId="24" fillId="0" borderId="11" xfId="0" applyFont="1" applyBorder="1" applyAlignment="1">
      <alignment/>
    </xf>
    <xf numFmtId="0" fontId="24" fillId="0" borderId="10" xfId="0" applyFont="1" applyBorder="1" applyAlignment="1">
      <alignment/>
    </xf>
    <xf numFmtId="0" fontId="24" fillId="0" borderId="10" xfId="0" applyFont="1" applyBorder="1" applyAlignment="1">
      <alignment horizontal="center"/>
    </xf>
    <xf numFmtId="9" fontId="24" fillId="0" borderId="10" xfId="0" applyNumberFormat="1" applyFont="1" applyBorder="1" applyAlignment="1">
      <alignment horizontal="center"/>
    </xf>
    <xf numFmtId="1" fontId="24" fillId="0" borderId="10" xfId="0" applyNumberFormat="1" applyFont="1" applyBorder="1" applyAlignment="1">
      <alignment horizontal="center"/>
    </xf>
    <xf numFmtId="0" fontId="23" fillId="0" borderId="24" xfId="62" applyFont="1" applyBorder="1" applyAlignment="1">
      <alignment vertical="center"/>
      <protection/>
    </xf>
    <xf numFmtId="0" fontId="23" fillId="0" borderId="10" xfId="0" applyFont="1" applyFill="1" applyBorder="1" applyAlignment="1">
      <alignment horizontal="center" vertical="center"/>
    </xf>
    <xf numFmtId="0" fontId="23" fillId="0" borderId="10" xfId="62" applyFont="1" applyBorder="1" applyAlignment="1">
      <alignment vertical="center"/>
      <protection/>
    </xf>
    <xf numFmtId="0" fontId="24" fillId="35" borderId="11" xfId="0" applyFont="1" applyFill="1" applyBorder="1" applyAlignment="1">
      <alignment shrinkToFit="1"/>
    </xf>
    <xf numFmtId="0" fontId="24" fillId="35" borderId="10" xfId="0" applyFont="1" applyFill="1" applyBorder="1" applyAlignment="1">
      <alignment horizontal="center"/>
    </xf>
    <xf numFmtId="9" fontId="24" fillId="35" borderId="10" xfId="0" applyNumberFormat="1" applyFont="1" applyFill="1" applyBorder="1" applyAlignment="1">
      <alignment horizontal="center"/>
    </xf>
    <xf numFmtId="1" fontId="24" fillId="35" borderId="10" xfId="0" applyNumberFormat="1" applyFont="1" applyFill="1" applyBorder="1" applyAlignment="1">
      <alignment horizontal="center"/>
    </xf>
    <xf numFmtId="0" fontId="24" fillId="0" borderId="10" xfId="0" applyFont="1" applyBorder="1" applyAlignment="1">
      <alignment shrinkToFit="1"/>
    </xf>
    <xf numFmtId="0" fontId="23" fillId="0" borderId="10" xfId="0" applyFont="1" applyBorder="1" applyAlignment="1">
      <alignment horizontal="center" vertical="center"/>
    </xf>
    <xf numFmtId="0" fontId="23" fillId="0" borderId="22" xfId="62" applyFont="1" applyBorder="1" applyAlignment="1">
      <alignment vertical="center"/>
      <protection/>
    </xf>
    <xf numFmtId="9" fontId="24" fillId="35" borderId="10" xfId="42" applyFont="1" applyFill="1" applyBorder="1" applyAlignment="1">
      <alignment horizontal="center"/>
    </xf>
    <xf numFmtId="1" fontId="23" fillId="0" borderId="0" xfId="0" applyNumberFormat="1" applyFont="1" applyAlignment="1">
      <alignment vertical="center"/>
    </xf>
    <xf numFmtId="0" fontId="24" fillId="35" borderId="21" xfId="0" applyFont="1" applyFill="1" applyBorder="1" applyAlignment="1">
      <alignment shrinkToFit="1"/>
    </xf>
    <xf numFmtId="1" fontId="23" fillId="0" borderId="0" xfId="0" applyNumberFormat="1" applyFont="1" applyAlignment="1">
      <alignment horizontal="center" vertical="center"/>
    </xf>
    <xf numFmtId="0" fontId="23" fillId="0" borderId="0" xfId="0" applyFont="1" applyFill="1" applyBorder="1" applyAlignment="1">
      <alignment vertical="center" shrinkToFit="1"/>
    </xf>
    <xf numFmtId="0" fontId="23" fillId="0" borderId="0" xfId="0" applyFont="1" applyBorder="1" applyAlignment="1">
      <alignment horizontal="center" vertical="center"/>
    </xf>
    <xf numFmtId="9" fontId="24" fillId="0" borderId="0" xfId="0" applyNumberFormat="1" applyFont="1" applyBorder="1" applyAlignment="1">
      <alignment horizontal="center"/>
    </xf>
    <xf numFmtId="1" fontId="24" fillId="0" borderId="0" xfId="0" applyNumberFormat="1" applyFont="1" applyBorder="1" applyAlignment="1">
      <alignment horizontal="center"/>
    </xf>
    <xf numFmtId="0" fontId="23" fillId="0" borderId="28" xfId="0" applyFont="1" applyBorder="1" applyAlignment="1">
      <alignment horizontal="center" vertical="center" shrinkToFit="1"/>
    </xf>
    <xf numFmtId="0" fontId="23" fillId="0" borderId="0" xfId="0" applyFont="1" applyFill="1" applyBorder="1" applyAlignment="1">
      <alignment horizontal="center" vertical="center" shrinkToFit="1"/>
    </xf>
    <xf numFmtId="0" fontId="23" fillId="0" borderId="0" xfId="0" applyFont="1" applyFill="1" applyBorder="1" applyAlignment="1">
      <alignment horizontal="center" vertical="center"/>
    </xf>
    <xf numFmtId="1" fontId="23" fillId="0" borderId="0" xfId="0" applyNumberFormat="1" applyFont="1" applyFill="1" applyBorder="1" applyAlignment="1">
      <alignment horizontal="center" vertical="center"/>
    </xf>
    <xf numFmtId="0" fontId="23" fillId="0" borderId="0" xfId="0" applyFont="1" applyFill="1" applyBorder="1" applyAlignment="1">
      <alignment vertical="center"/>
    </xf>
    <xf numFmtId="0" fontId="25" fillId="0" borderId="0" xfId="0" applyFont="1" applyFill="1" applyBorder="1" applyAlignment="1">
      <alignment vertical="center"/>
    </xf>
    <xf numFmtId="0" fontId="24" fillId="0" borderId="0" xfId="0" applyFont="1" applyFill="1" applyBorder="1" applyAlignment="1">
      <alignment horizontal="center" shrinkToFit="1"/>
    </xf>
    <xf numFmtId="0" fontId="23" fillId="0" borderId="0" xfId="0" applyFont="1" applyFill="1" applyBorder="1" applyAlignment="1">
      <alignment horizontal="center"/>
    </xf>
    <xf numFmtId="0" fontId="24" fillId="0" borderId="0" xfId="0" applyFont="1" applyFill="1" applyBorder="1" applyAlignment="1">
      <alignment horizontal="center"/>
    </xf>
    <xf numFmtId="9" fontId="24" fillId="0" borderId="0" xfId="0" applyNumberFormat="1" applyFont="1" applyFill="1" applyBorder="1" applyAlignment="1">
      <alignment horizontal="center"/>
    </xf>
    <xf numFmtId="1" fontId="24" fillId="0" borderId="0" xfId="0" applyNumberFormat="1" applyFont="1" applyFill="1" applyBorder="1" applyAlignment="1">
      <alignment horizontal="center"/>
    </xf>
    <xf numFmtId="0" fontId="23" fillId="0" borderId="0" xfId="0" applyFont="1" applyAlignment="1">
      <alignment vertical="center" shrinkToFit="1"/>
    </xf>
    <xf numFmtId="0" fontId="0" fillId="34" borderId="0" xfId="0" applyFill="1" applyAlignment="1">
      <alignment vertical="center"/>
    </xf>
    <xf numFmtId="0" fontId="0" fillId="34" borderId="0" xfId="0" applyFill="1" applyBorder="1" applyAlignment="1">
      <alignment vertical="center"/>
    </xf>
    <xf numFmtId="0" fontId="0" fillId="34" borderId="0" xfId="0" applyFont="1" applyFill="1" applyBorder="1" applyAlignment="1">
      <alignment horizontal="center" vertical="center"/>
    </xf>
    <xf numFmtId="0" fontId="0" fillId="34" borderId="0" xfId="0" applyFill="1" applyAlignment="1">
      <alignment vertical="center"/>
    </xf>
    <xf numFmtId="0" fontId="3" fillId="0" borderId="0" xfId="0" applyFont="1" applyFill="1" applyAlignment="1">
      <alignment/>
    </xf>
    <xf numFmtId="0" fontId="3" fillId="0" borderId="0" xfId="0" applyFont="1" applyFill="1" applyAlignment="1">
      <alignment vertical="center"/>
    </xf>
    <xf numFmtId="0" fontId="0" fillId="0" borderId="0" xfId="0" applyAlignment="1">
      <alignment vertical="top"/>
    </xf>
    <xf numFmtId="0" fontId="14" fillId="34" borderId="0" xfId="0" applyFont="1" applyFill="1" applyBorder="1" applyAlignment="1">
      <alignment vertical="center"/>
    </xf>
    <xf numFmtId="0" fontId="0" fillId="38" borderId="32" xfId="0" applyFill="1" applyBorder="1" applyAlignment="1">
      <alignment vertical="center"/>
    </xf>
    <xf numFmtId="0" fontId="0" fillId="38" borderId="33" xfId="0" applyFill="1" applyBorder="1" applyAlignment="1">
      <alignment vertical="center"/>
    </xf>
    <xf numFmtId="0" fontId="0" fillId="38" borderId="35" xfId="0" applyFill="1" applyBorder="1" applyAlignment="1">
      <alignment vertical="center"/>
    </xf>
    <xf numFmtId="0" fontId="0" fillId="38" borderId="36" xfId="0" applyFill="1" applyBorder="1" applyAlignment="1">
      <alignment vertical="center"/>
    </xf>
    <xf numFmtId="0" fontId="2" fillId="34" borderId="0" xfId="0" applyFont="1" applyFill="1" applyAlignment="1">
      <alignment vertical="center"/>
    </xf>
    <xf numFmtId="0" fontId="0" fillId="0" borderId="45" xfId="62" applyBorder="1" applyAlignment="1">
      <alignment horizontal="center" vertical="center"/>
      <protection/>
    </xf>
    <xf numFmtId="0" fontId="0" fillId="0" borderId="10" xfId="62" applyBorder="1" applyAlignment="1">
      <alignment vertical="center"/>
      <protection/>
    </xf>
    <xf numFmtId="0" fontId="0" fillId="0" borderId="43" xfId="62" applyBorder="1" applyAlignment="1">
      <alignment horizontal="center" vertical="center"/>
      <protection/>
    </xf>
    <xf numFmtId="0" fontId="0" fillId="0" borderId="46" xfId="62" applyBorder="1" applyAlignment="1">
      <alignment vertical="center"/>
      <protection/>
    </xf>
    <xf numFmtId="0" fontId="0" fillId="0" borderId="46" xfId="62" applyBorder="1" applyAlignment="1">
      <alignment horizontal="center" vertical="center"/>
      <protection/>
    </xf>
    <xf numFmtId="0" fontId="0" fillId="0" borderId="47" xfId="62" applyBorder="1" applyAlignment="1">
      <alignment horizontal="center" vertical="center"/>
      <protection/>
    </xf>
    <xf numFmtId="0" fontId="0" fillId="0" borderId="10" xfId="62" applyBorder="1" applyAlignment="1">
      <alignment horizontal="center" vertical="center"/>
      <protection/>
    </xf>
    <xf numFmtId="0" fontId="0" fillId="0" borderId="10" xfId="62" applyFont="1" applyFill="1" applyBorder="1" applyAlignment="1">
      <alignment vertical="center"/>
      <protection/>
    </xf>
    <xf numFmtId="183" fontId="0" fillId="0" borderId="10" xfId="62" applyNumberFormat="1" applyBorder="1" applyAlignment="1">
      <alignment horizontal="center" vertical="center"/>
      <protection/>
    </xf>
    <xf numFmtId="0" fontId="0" fillId="0" borderId="48" xfId="62" applyBorder="1" applyAlignment="1">
      <alignment horizontal="center" vertical="center"/>
      <protection/>
    </xf>
    <xf numFmtId="0" fontId="0" fillId="0" borderId="10" xfId="62" applyFont="1" applyBorder="1" applyAlignment="1">
      <alignment vertical="center"/>
      <protection/>
    </xf>
    <xf numFmtId="49" fontId="0" fillId="0" borderId="0" xfId="62" applyNumberFormat="1" applyBorder="1" applyAlignment="1">
      <alignment vertical="center"/>
      <protection/>
    </xf>
    <xf numFmtId="0" fontId="0" fillId="0" borderId="0" xfId="62" applyBorder="1" applyAlignment="1">
      <alignment horizontal="center" vertical="center" shrinkToFit="1"/>
      <protection/>
    </xf>
    <xf numFmtId="180" fontId="0" fillId="0" borderId="0" xfId="62" applyNumberFormat="1" applyBorder="1" applyAlignment="1">
      <alignment vertical="center"/>
      <protection/>
    </xf>
    <xf numFmtId="0" fontId="0" fillId="0" borderId="0" xfId="62" applyFont="1" applyBorder="1" applyAlignment="1">
      <alignment vertical="center"/>
      <protection/>
    </xf>
    <xf numFmtId="0" fontId="0" fillId="0" borderId="0" xfId="62" applyFont="1" applyBorder="1" applyAlignment="1">
      <alignment horizontal="center" vertical="center"/>
      <protection/>
    </xf>
    <xf numFmtId="49" fontId="0" fillId="0" borderId="0" xfId="62" applyNumberFormat="1" applyBorder="1" applyAlignment="1">
      <alignment horizontal="center" vertical="center" shrinkToFit="1"/>
      <protection/>
    </xf>
    <xf numFmtId="0" fontId="0" fillId="0" borderId="0" xfId="62" applyBorder="1" applyAlignment="1">
      <alignment horizontal="right" vertical="center"/>
      <protection/>
    </xf>
    <xf numFmtId="6" fontId="0" fillId="0" borderId="0" xfId="60" applyFont="1" applyBorder="1" applyAlignment="1">
      <alignment vertical="center"/>
    </xf>
    <xf numFmtId="6" fontId="0" fillId="0" borderId="0" xfId="62" applyNumberFormat="1" applyBorder="1" applyAlignment="1">
      <alignment vertical="center"/>
      <protection/>
    </xf>
    <xf numFmtId="0" fontId="0" fillId="0" borderId="0" xfId="62" applyFont="1" applyBorder="1" applyAlignment="1">
      <alignment horizontal="center" vertical="center" wrapText="1" shrinkToFit="1"/>
      <protection/>
    </xf>
    <xf numFmtId="0" fontId="0" fillId="0" borderId="0" xfId="62" applyFont="1" applyBorder="1" applyAlignment="1">
      <alignment horizontal="center" vertical="center" shrinkToFit="1"/>
      <protection/>
    </xf>
    <xf numFmtId="0" fontId="0" fillId="36" borderId="20" xfId="0" applyFill="1" applyBorder="1" applyAlignment="1">
      <alignment vertical="center"/>
    </xf>
    <xf numFmtId="0" fontId="0" fillId="36" borderId="0" xfId="0" applyFill="1" applyBorder="1" applyAlignment="1">
      <alignment/>
    </xf>
    <xf numFmtId="0" fontId="0" fillId="34" borderId="0" xfId="0" applyFont="1" applyFill="1" applyBorder="1" applyAlignment="1">
      <alignment horizontal="left" vertical="center"/>
    </xf>
    <xf numFmtId="0" fontId="0" fillId="36" borderId="17" xfId="0" applyFill="1" applyBorder="1" applyAlignment="1">
      <alignment/>
    </xf>
    <xf numFmtId="0" fontId="0" fillId="36" borderId="14" xfId="0" applyFill="1" applyBorder="1" applyAlignment="1">
      <alignment vertical="center"/>
    </xf>
    <xf numFmtId="0" fontId="0" fillId="10" borderId="43" xfId="0" applyFill="1" applyBorder="1" applyAlignment="1">
      <alignment vertical="center"/>
    </xf>
    <xf numFmtId="0" fontId="0" fillId="10" borderId="46" xfId="0" applyFill="1" applyBorder="1" applyAlignment="1">
      <alignment vertical="center"/>
    </xf>
    <xf numFmtId="0" fontId="0" fillId="10" borderId="49" xfId="0" applyFill="1" applyBorder="1" applyAlignment="1">
      <alignment vertical="center"/>
    </xf>
    <xf numFmtId="0" fontId="0" fillId="10" borderId="50" xfId="0" applyFill="1" applyBorder="1" applyAlignment="1">
      <alignment vertical="center"/>
    </xf>
    <xf numFmtId="0" fontId="10" fillId="10" borderId="24" xfId="0" applyFont="1" applyFill="1" applyBorder="1" applyAlignment="1">
      <alignment vertical="center"/>
    </xf>
    <xf numFmtId="0" fontId="0" fillId="10" borderId="24" xfId="0" applyFill="1" applyBorder="1" applyAlignment="1">
      <alignment vertical="center"/>
    </xf>
    <xf numFmtId="0" fontId="0" fillId="10" borderId="47" xfId="0" applyFill="1" applyBorder="1" applyAlignment="1">
      <alignment vertical="center"/>
    </xf>
    <xf numFmtId="0" fontId="0" fillId="10" borderId="10" xfId="0" applyFill="1" applyBorder="1" applyAlignment="1">
      <alignment vertical="center"/>
    </xf>
    <xf numFmtId="0" fontId="0" fillId="10" borderId="48" xfId="0" applyFill="1" applyBorder="1" applyAlignment="1">
      <alignment vertical="center"/>
    </xf>
    <xf numFmtId="0" fontId="0" fillId="10" borderId="45" xfId="0" applyFill="1" applyBorder="1" applyAlignment="1">
      <alignment vertical="center"/>
    </xf>
    <xf numFmtId="0" fontId="0" fillId="10" borderId="51" xfId="0" applyFill="1" applyBorder="1" applyAlignment="1">
      <alignment vertical="center"/>
    </xf>
    <xf numFmtId="0" fontId="0" fillId="35" borderId="10" xfId="0" applyFill="1" applyBorder="1" applyAlignment="1">
      <alignment vertical="center"/>
    </xf>
    <xf numFmtId="0" fontId="0" fillId="35" borderId="43" xfId="0" applyFill="1" applyBorder="1" applyAlignment="1">
      <alignment vertical="center"/>
    </xf>
    <xf numFmtId="0" fontId="10" fillId="35" borderId="46" xfId="0" applyFont="1" applyFill="1" applyBorder="1" applyAlignment="1">
      <alignment vertical="center"/>
    </xf>
    <xf numFmtId="0" fontId="0" fillId="35" borderId="46" xfId="0" applyFill="1" applyBorder="1" applyAlignment="1">
      <alignment vertical="center"/>
    </xf>
    <xf numFmtId="0" fontId="0" fillId="35" borderId="45" xfId="0" applyFill="1" applyBorder="1" applyAlignment="1">
      <alignment vertical="center"/>
    </xf>
    <xf numFmtId="0" fontId="0" fillId="35" borderId="48" xfId="0" applyFill="1" applyBorder="1" applyAlignment="1">
      <alignment vertical="center"/>
    </xf>
    <xf numFmtId="0" fontId="0" fillId="37" borderId="51" xfId="0" applyFill="1" applyBorder="1" applyAlignment="1">
      <alignment vertical="center"/>
    </xf>
    <xf numFmtId="0" fontId="0" fillId="35" borderId="51" xfId="0" applyFill="1" applyBorder="1" applyAlignment="1">
      <alignment vertical="center"/>
    </xf>
    <xf numFmtId="0" fontId="0" fillId="37" borderId="18" xfId="0" applyFill="1" applyBorder="1" applyAlignment="1">
      <alignment vertical="center"/>
    </xf>
    <xf numFmtId="0" fontId="0" fillId="18" borderId="10" xfId="0" applyFill="1" applyBorder="1" applyAlignment="1">
      <alignment vertical="center"/>
    </xf>
    <xf numFmtId="0" fontId="0" fillId="18" borderId="52" xfId="0" applyFill="1" applyBorder="1" applyAlignment="1">
      <alignment vertical="center"/>
    </xf>
    <xf numFmtId="0" fontId="0" fillId="18" borderId="53" xfId="0" applyFill="1" applyBorder="1" applyAlignment="1">
      <alignment vertical="center"/>
    </xf>
    <xf numFmtId="0" fontId="0" fillId="18" borderId="43" xfId="0" applyFill="1" applyBorder="1" applyAlignment="1">
      <alignment vertical="center"/>
    </xf>
    <xf numFmtId="0" fontId="10" fillId="18" borderId="46" xfId="0" applyFont="1" applyFill="1" applyBorder="1" applyAlignment="1">
      <alignment vertical="center"/>
    </xf>
    <xf numFmtId="0" fontId="0" fillId="18" borderId="46" xfId="0" applyFill="1" applyBorder="1" applyAlignment="1">
      <alignment vertical="center"/>
    </xf>
    <xf numFmtId="0" fontId="0" fillId="18" borderId="54" xfId="0" applyFill="1" applyBorder="1" applyAlignment="1">
      <alignment vertical="center"/>
    </xf>
    <xf numFmtId="0" fontId="10" fillId="18" borderId="48" xfId="0" applyFont="1" applyFill="1" applyBorder="1" applyAlignment="1">
      <alignment vertical="top"/>
    </xf>
    <xf numFmtId="0" fontId="0" fillId="18" borderId="45" xfId="0" applyFill="1" applyBorder="1" applyAlignment="1">
      <alignment vertical="center" textRotation="255" shrinkToFit="1"/>
    </xf>
    <xf numFmtId="0" fontId="0" fillId="18" borderId="45" xfId="0" applyFill="1" applyBorder="1" applyAlignment="1">
      <alignment vertical="center"/>
    </xf>
    <xf numFmtId="0" fontId="12" fillId="18" borderId="45" xfId="0" applyFont="1" applyFill="1" applyBorder="1" applyAlignment="1">
      <alignment vertical="center" textRotation="255"/>
    </xf>
    <xf numFmtId="0" fontId="12" fillId="18" borderId="51" xfId="0" applyFont="1" applyFill="1" applyBorder="1" applyAlignment="1">
      <alignment vertical="center" textRotation="255"/>
    </xf>
    <xf numFmtId="0" fontId="0" fillId="18" borderId="49" xfId="0" applyFill="1" applyBorder="1" applyAlignment="1">
      <alignment vertical="center"/>
    </xf>
    <xf numFmtId="0" fontId="0" fillId="18" borderId="51" xfId="0" applyFill="1" applyBorder="1" applyAlignment="1">
      <alignment vertical="center"/>
    </xf>
    <xf numFmtId="0" fontId="0" fillId="37" borderId="48" xfId="0" applyFill="1" applyBorder="1" applyAlignment="1">
      <alignment vertical="center"/>
    </xf>
    <xf numFmtId="0" fontId="0" fillId="18" borderId="13" xfId="0" applyFill="1" applyBorder="1" applyAlignment="1">
      <alignment vertical="center"/>
    </xf>
    <xf numFmtId="0" fontId="0" fillId="18" borderId="55" xfId="0" applyFill="1" applyBorder="1" applyAlignment="1">
      <alignment vertical="center"/>
    </xf>
    <xf numFmtId="0" fontId="0" fillId="37" borderId="49" xfId="0" applyFill="1" applyBorder="1" applyAlignment="1">
      <alignment vertical="center"/>
    </xf>
    <xf numFmtId="0" fontId="0" fillId="10" borderId="11" xfId="0" applyFill="1" applyBorder="1" applyAlignment="1">
      <alignment vertical="center"/>
    </xf>
    <xf numFmtId="0" fontId="0" fillId="10" borderId="56" xfId="0" applyFill="1" applyBorder="1" applyAlignment="1">
      <alignment vertical="center"/>
    </xf>
    <xf numFmtId="0" fontId="0" fillId="10" borderId="45" xfId="0" applyFill="1" applyBorder="1" applyAlignment="1">
      <alignment vertical="center" textRotation="255" shrinkToFit="1"/>
    </xf>
    <xf numFmtId="0" fontId="12" fillId="10" borderId="45" xfId="0" applyFont="1" applyFill="1" applyBorder="1" applyAlignment="1">
      <alignment vertical="center" textRotation="255"/>
    </xf>
    <xf numFmtId="0" fontId="12" fillId="10" borderId="51" xfId="0" applyFont="1" applyFill="1" applyBorder="1" applyAlignment="1">
      <alignment vertical="center" textRotation="255"/>
    </xf>
    <xf numFmtId="0" fontId="0" fillId="35" borderId="54" xfId="0" applyFill="1" applyBorder="1" applyAlignment="1">
      <alignment vertical="center"/>
    </xf>
    <xf numFmtId="0" fontId="0" fillId="35" borderId="13" xfId="0" applyFill="1" applyBorder="1" applyAlignment="1">
      <alignment vertical="center"/>
    </xf>
    <xf numFmtId="0" fontId="0" fillId="35" borderId="55" xfId="0" applyFill="1" applyBorder="1" applyAlignment="1">
      <alignment vertical="center"/>
    </xf>
    <xf numFmtId="0" fontId="0" fillId="37" borderId="57" xfId="0" applyFill="1" applyBorder="1" applyAlignment="1">
      <alignment vertical="center"/>
    </xf>
    <xf numFmtId="0" fontId="0" fillId="37" borderId="58" xfId="0" applyFill="1" applyBorder="1" applyAlignment="1">
      <alignment vertical="center"/>
    </xf>
    <xf numFmtId="0" fontId="10" fillId="10" borderId="48" xfId="0" applyFont="1" applyFill="1" applyBorder="1" applyAlignment="1">
      <alignment vertical="top"/>
    </xf>
    <xf numFmtId="0" fontId="0" fillId="10" borderId="59" xfId="0" applyFill="1" applyBorder="1" applyAlignment="1">
      <alignment vertical="center"/>
    </xf>
    <xf numFmtId="0" fontId="0" fillId="3" borderId="43" xfId="0" applyFill="1" applyBorder="1" applyAlignment="1">
      <alignment vertical="center"/>
    </xf>
    <xf numFmtId="0" fontId="0" fillId="3" borderId="46" xfId="0" applyFill="1" applyBorder="1" applyAlignment="1">
      <alignment vertical="center"/>
    </xf>
    <xf numFmtId="0" fontId="0" fillId="3" borderId="49" xfId="0" applyFill="1" applyBorder="1" applyAlignment="1">
      <alignment vertical="center"/>
    </xf>
    <xf numFmtId="0" fontId="0" fillId="39" borderId="43" xfId="0" applyFill="1" applyBorder="1" applyAlignment="1">
      <alignment vertical="center"/>
    </xf>
    <xf numFmtId="0" fontId="0" fillId="39" borderId="46" xfId="0" applyFill="1" applyBorder="1" applyAlignment="1">
      <alignment vertical="center"/>
    </xf>
    <xf numFmtId="0" fontId="0" fillId="39" borderId="49" xfId="0" applyFill="1" applyBorder="1" applyAlignment="1">
      <alignment vertical="center"/>
    </xf>
    <xf numFmtId="0" fontId="12" fillId="10" borderId="50" xfId="0" applyFont="1" applyFill="1" applyBorder="1" applyAlignment="1">
      <alignment vertical="center"/>
    </xf>
    <xf numFmtId="0" fontId="0" fillId="3" borderId="24" xfId="0" applyFill="1" applyBorder="1" applyAlignment="1">
      <alignment vertical="center"/>
    </xf>
    <xf numFmtId="0" fontId="0" fillId="10" borderId="53" xfId="0" applyFill="1" applyBorder="1" applyAlignment="1">
      <alignment vertical="center"/>
    </xf>
    <xf numFmtId="0" fontId="0" fillId="10" borderId="60" xfId="0" applyFill="1" applyBorder="1" applyAlignment="1">
      <alignment vertical="center"/>
    </xf>
    <xf numFmtId="0" fontId="0" fillId="35" borderId="49" xfId="0" applyFill="1" applyBorder="1" applyAlignment="1">
      <alignment vertical="center"/>
    </xf>
    <xf numFmtId="0" fontId="0" fillId="34" borderId="0" xfId="0" applyFill="1" applyBorder="1" applyAlignment="1">
      <alignment vertical="center"/>
    </xf>
    <xf numFmtId="0" fontId="0" fillId="36" borderId="19" xfId="0" applyFill="1" applyBorder="1" applyAlignment="1">
      <alignment vertical="center"/>
    </xf>
    <xf numFmtId="0" fontId="0" fillId="35" borderId="0" xfId="0" applyFill="1" applyBorder="1" applyAlignment="1">
      <alignment/>
    </xf>
    <xf numFmtId="0" fontId="13" fillId="10" borderId="43" xfId="0" applyFont="1" applyFill="1" applyBorder="1" applyAlignment="1">
      <alignment vertical="center"/>
    </xf>
    <xf numFmtId="0" fontId="12" fillId="10" borderId="46" xfId="0" applyFont="1" applyFill="1" applyBorder="1" applyAlignment="1">
      <alignment vertical="center"/>
    </xf>
    <xf numFmtId="0" fontId="12" fillId="10" borderId="53" xfId="0" applyFont="1" applyFill="1" applyBorder="1" applyAlignment="1">
      <alignment vertical="center"/>
    </xf>
    <xf numFmtId="0" fontId="0" fillId="10" borderId="53" xfId="0" applyFont="1" applyFill="1" applyBorder="1" applyAlignment="1">
      <alignment vertical="center"/>
    </xf>
    <xf numFmtId="0" fontId="0" fillId="10" borderId="46" xfId="0" applyFont="1" applyFill="1" applyBorder="1" applyAlignment="1">
      <alignment vertical="center"/>
    </xf>
    <xf numFmtId="0" fontId="0" fillId="10" borderId="23" xfId="0" applyFill="1" applyBorder="1" applyAlignment="1">
      <alignment vertical="center" wrapText="1"/>
    </xf>
    <xf numFmtId="0" fontId="0" fillId="10" borderId="61" xfId="0" applyFill="1" applyBorder="1" applyAlignment="1">
      <alignment vertical="center"/>
    </xf>
    <xf numFmtId="0" fontId="0" fillId="34" borderId="52" xfId="0" applyFill="1" applyBorder="1" applyAlignment="1">
      <alignment vertical="center"/>
    </xf>
    <xf numFmtId="0" fontId="0" fillId="34" borderId="53" xfId="0" applyFill="1" applyBorder="1" applyAlignment="1">
      <alignment vertical="center"/>
    </xf>
    <xf numFmtId="0" fontId="0" fillId="34" borderId="44" xfId="0" applyFill="1" applyBorder="1" applyAlignment="1">
      <alignment vertical="center"/>
    </xf>
    <xf numFmtId="0" fontId="12" fillId="34" borderId="62" xfId="0" applyFont="1" applyFill="1" applyBorder="1" applyAlignment="1">
      <alignment vertical="center"/>
    </xf>
    <xf numFmtId="0" fontId="0" fillId="34" borderId="43" xfId="0" applyFill="1" applyBorder="1" applyAlignment="1">
      <alignment vertical="center"/>
    </xf>
    <xf numFmtId="0" fontId="0" fillId="34" borderId="46" xfId="0" applyFill="1" applyBorder="1" applyAlignment="1">
      <alignment vertical="center"/>
    </xf>
    <xf numFmtId="0" fontId="0" fillId="34" borderId="49" xfId="0" applyFill="1" applyBorder="1" applyAlignment="1">
      <alignment vertical="center"/>
    </xf>
    <xf numFmtId="0" fontId="0" fillId="34" borderId="45" xfId="0" applyFill="1" applyBorder="1" applyAlignment="1">
      <alignment vertical="center"/>
    </xf>
    <xf numFmtId="0" fontId="0" fillId="18" borderId="48" xfId="0" applyFill="1" applyBorder="1" applyAlignment="1">
      <alignment vertical="center"/>
    </xf>
    <xf numFmtId="0" fontId="10" fillId="18" borderId="45" xfId="0" applyFont="1" applyFill="1" applyBorder="1" applyAlignment="1">
      <alignment horizontal="center" vertical="center" textRotation="255"/>
    </xf>
    <xf numFmtId="0" fontId="10" fillId="34" borderId="48" xfId="0" applyFont="1" applyFill="1" applyBorder="1" applyAlignment="1">
      <alignment vertical="top"/>
    </xf>
    <xf numFmtId="0" fontId="0" fillId="34" borderId="45" xfId="0" applyFill="1" applyBorder="1" applyAlignment="1">
      <alignment vertical="center" textRotation="255" shrinkToFit="1"/>
    </xf>
    <xf numFmtId="0" fontId="12" fillId="34" borderId="45" xfId="0" applyFont="1" applyFill="1" applyBorder="1" applyAlignment="1">
      <alignment vertical="center" textRotation="255"/>
    </xf>
    <xf numFmtId="0" fontId="12" fillId="34" borderId="51" xfId="0" applyFont="1" applyFill="1" applyBorder="1" applyAlignment="1">
      <alignment vertical="center" textRotation="255"/>
    </xf>
    <xf numFmtId="0" fontId="0" fillId="3" borderId="21" xfId="0" applyFill="1" applyBorder="1" applyAlignment="1">
      <alignment vertical="center"/>
    </xf>
    <xf numFmtId="0" fontId="0" fillId="38" borderId="50" xfId="0" applyFill="1" applyBorder="1" applyAlignment="1">
      <alignment vertical="center"/>
    </xf>
    <xf numFmtId="0" fontId="0" fillId="38" borderId="24" xfId="0" applyFill="1" applyBorder="1" applyAlignment="1">
      <alignment vertical="center"/>
    </xf>
    <xf numFmtId="0" fontId="0" fillId="0" borderId="10" xfId="0" applyFill="1" applyBorder="1" applyAlignment="1">
      <alignment horizontal="center" vertical="center"/>
    </xf>
    <xf numFmtId="0" fontId="0" fillId="0" borderId="10" xfId="0" applyFill="1" applyBorder="1" applyAlignment="1">
      <alignment horizontal="right" vertical="center"/>
    </xf>
    <xf numFmtId="0" fontId="0" fillId="0" borderId="10" xfId="0" applyFill="1" applyBorder="1" applyAlignment="1">
      <alignment vertical="center"/>
    </xf>
    <xf numFmtId="33" fontId="10" fillId="0" borderId="10" xfId="0" applyNumberFormat="1" applyFont="1" applyFill="1" applyBorder="1" applyAlignment="1">
      <alignment vertical="center"/>
    </xf>
    <xf numFmtId="20" fontId="0" fillId="0" borderId="10" xfId="0" applyNumberFormat="1" applyFill="1" applyBorder="1" applyAlignment="1">
      <alignment vertical="center"/>
    </xf>
    <xf numFmtId="32" fontId="0" fillId="0" borderId="10" xfId="0" applyNumberFormat="1" applyFill="1" applyBorder="1" applyAlignment="1">
      <alignment vertical="center"/>
    </xf>
    <xf numFmtId="0" fontId="0" fillId="0" borderId="10" xfId="62" applyFill="1" applyBorder="1" applyAlignment="1">
      <alignment vertical="center"/>
      <protection/>
    </xf>
    <xf numFmtId="0" fontId="0" fillId="0" borderId="10" xfId="62" applyFont="1" applyFill="1" applyBorder="1" applyAlignment="1">
      <alignment vertical="center"/>
      <protection/>
    </xf>
    <xf numFmtId="0" fontId="0" fillId="0" borderId="10" xfId="62" applyFill="1" applyBorder="1" applyAlignment="1">
      <alignment horizontal="left" vertical="center"/>
      <protection/>
    </xf>
    <xf numFmtId="0" fontId="0" fillId="0" borderId="46" xfId="0" applyBorder="1" applyAlignment="1">
      <alignment horizontal="center" vertical="center"/>
    </xf>
    <xf numFmtId="0" fontId="0" fillId="0" borderId="49" xfId="62" applyBorder="1" applyAlignment="1">
      <alignment horizontal="center" vertical="center" shrinkToFit="1"/>
      <protection/>
    </xf>
    <xf numFmtId="0" fontId="0" fillId="0" borderId="54" xfId="62" applyBorder="1" applyAlignment="1">
      <alignment horizontal="center" vertical="center"/>
      <protection/>
    </xf>
    <xf numFmtId="0" fontId="0" fillId="0" borderId="47" xfId="62" applyFont="1" applyBorder="1" applyAlignment="1">
      <alignment horizontal="center" vertical="center"/>
      <protection/>
    </xf>
    <xf numFmtId="0" fontId="0" fillId="0" borderId="48" xfId="0" applyBorder="1" applyAlignment="1">
      <alignment vertical="center"/>
    </xf>
    <xf numFmtId="0" fontId="0" fillId="0" borderId="45" xfId="0" applyBorder="1" applyAlignment="1">
      <alignment vertical="center"/>
    </xf>
    <xf numFmtId="0" fontId="0" fillId="0" borderId="51" xfId="0" applyBorder="1" applyAlignment="1">
      <alignment vertical="center"/>
    </xf>
    <xf numFmtId="0" fontId="0" fillId="0" borderId="45" xfId="62" applyBorder="1" applyAlignment="1">
      <alignment vertical="center"/>
      <protection/>
    </xf>
    <xf numFmtId="0" fontId="0" fillId="0" borderId="51" xfId="62" applyBorder="1" applyAlignment="1">
      <alignment horizontal="center" vertical="center"/>
      <protection/>
    </xf>
    <xf numFmtId="0" fontId="0" fillId="0" borderId="46" xfId="62" applyFill="1" applyBorder="1" applyAlignment="1">
      <alignment vertical="center"/>
      <protection/>
    </xf>
    <xf numFmtId="0" fontId="0" fillId="0" borderId="49" xfId="62" applyBorder="1" applyAlignment="1">
      <alignment horizontal="center" vertical="center"/>
      <protection/>
    </xf>
    <xf numFmtId="0" fontId="0" fillId="0" borderId="45" xfId="62" applyFont="1" applyBorder="1" applyAlignment="1">
      <alignment horizontal="center" vertical="center"/>
      <protection/>
    </xf>
    <xf numFmtId="0" fontId="0" fillId="0" borderId="45" xfId="62" applyFill="1" applyBorder="1" applyAlignment="1">
      <alignment vertical="center"/>
      <protection/>
    </xf>
    <xf numFmtId="0" fontId="0" fillId="0" borderId="46" xfId="62" applyFont="1" applyBorder="1" applyAlignment="1">
      <alignment horizontal="left" vertical="center"/>
      <protection/>
    </xf>
    <xf numFmtId="0" fontId="0" fillId="0" borderId="46" xfId="62" applyFont="1" applyBorder="1" applyAlignment="1">
      <alignment horizontal="center" vertical="center"/>
      <protection/>
    </xf>
    <xf numFmtId="0" fontId="0" fillId="0" borderId="48" xfId="62" applyFont="1" applyBorder="1" applyAlignment="1">
      <alignment horizontal="center" vertical="center"/>
      <protection/>
    </xf>
    <xf numFmtId="0" fontId="0" fillId="0" borderId="45" xfId="62" applyFont="1" applyBorder="1" applyAlignment="1">
      <alignment vertical="center"/>
      <protection/>
    </xf>
    <xf numFmtId="0" fontId="0" fillId="0" borderId="63" xfId="0" applyBorder="1" applyAlignment="1">
      <alignment vertical="center"/>
    </xf>
    <xf numFmtId="0" fontId="0" fillId="0" borderId="44" xfId="0" applyBorder="1" applyAlignment="1">
      <alignment vertical="center"/>
    </xf>
    <xf numFmtId="0" fontId="0" fillId="0" borderId="62" xfId="0" applyBorder="1" applyAlignment="1">
      <alignment vertical="center"/>
    </xf>
    <xf numFmtId="0" fontId="0" fillId="0" borderId="46" xfId="62" applyFont="1" applyBorder="1" applyAlignment="1">
      <alignment vertical="center"/>
      <protection/>
    </xf>
    <xf numFmtId="0" fontId="0" fillId="36" borderId="17" xfId="0" applyFill="1" applyBorder="1" applyAlignment="1">
      <alignment vertical="center"/>
    </xf>
    <xf numFmtId="0" fontId="10" fillId="35" borderId="63" xfId="0" applyFont="1" applyFill="1" applyBorder="1" applyAlignment="1">
      <alignment vertical="top"/>
    </xf>
    <xf numFmtId="0" fontId="0" fillId="35" borderId="44" xfId="0" applyFill="1" applyBorder="1" applyAlignment="1">
      <alignment vertical="center" textRotation="255" shrinkToFit="1"/>
    </xf>
    <xf numFmtId="0" fontId="12" fillId="35" borderId="44" xfId="0" applyFont="1" applyFill="1" applyBorder="1" applyAlignment="1">
      <alignment vertical="center"/>
    </xf>
    <xf numFmtId="0" fontId="12" fillId="35" borderId="62" xfId="0" applyFont="1" applyFill="1" applyBorder="1" applyAlignment="1">
      <alignment vertical="center" textRotation="255"/>
    </xf>
    <xf numFmtId="0" fontId="0" fillId="35" borderId="42" xfId="0" applyFill="1" applyBorder="1" applyAlignment="1">
      <alignment horizontal="center" vertical="center"/>
    </xf>
    <xf numFmtId="0" fontId="0" fillId="10" borderId="55" xfId="0" applyFill="1" applyBorder="1" applyAlignment="1">
      <alignment vertical="center"/>
    </xf>
    <xf numFmtId="0" fontId="0" fillId="10" borderId="43" xfId="0" applyFill="1" applyBorder="1" applyAlignment="1">
      <alignment horizontal="center" vertical="center"/>
    </xf>
    <xf numFmtId="0" fontId="0" fillId="10" borderId="46" xfId="0" applyFill="1" applyBorder="1" applyAlignment="1">
      <alignment horizontal="center" vertical="center"/>
    </xf>
    <xf numFmtId="0" fontId="0" fillId="10" borderId="49" xfId="0" applyFill="1" applyBorder="1" applyAlignment="1">
      <alignment horizontal="center" vertical="center"/>
    </xf>
    <xf numFmtId="0" fontId="0" fillId="10" borderId="64" xfId="0" applyFill="1" applyBorder="1" applyAlignment="1">
      <alignment vertical="center"/>
    </xf>
    <xf numFmtId="0" fontId="1" fillId="10" borderId="43" xfId="0" applyFont="1" applyFill="1" applyBorder="1" applyAlignment="1">
      <alignment horizontal="center" vertical="center"/>
    </xf>
    <xf numFmtId="0" fontId="1" fillId="10" borderId="46" xfId="0" applyFont="1" applyFill="1" applyBorder="1" applyAlignment="1">
      <alignment horizontal="center" vertical="center"/>
    </xf>
    <xf numFmtId="0" fontId="0" fillId="10" borderId="65" xfId="0" applyFill="1" applyBorder="1" applyAlignment="1">
      <alignment vertical="center"/>
    </xf>
    <xf numFmtId="0" fontId="0" fillId="3" borderId="48" xfId="0" applyFill="1" applyBorder="1" applyAlignment="1">
      <alignment vertical="center"/>
    </xf>
    <xf numFmtId="0" fontId="0" fillId="3" borderId="45" xfId="0" applyFill="1" applyBorder="1" applyAlignment="1">
      <alignment vertical="center"/>
    </xf>
    <xf numFmtId="0" fontId="0" fillId="3" borderId="51" xfId="0" applyFill="1" applyBorder="1" applyAlignment="1">
      <alignment vertical="center"/>
    </xf>
    <xf numFmtId="0" fontId="0" fillId="39" borderId="48" xfId="0" applyFill="1" applyBorder="1" applyAlignment="1">
      <alignment vertical="center"/>
    </xf>
    <xf numFmtId="0" fontId="0" fillId="39" borderId="56" xfId="0" applyFill="1" applyBorder="1" applyAlignment="1">
      <alignment vertical="center"/>
    </xf>
    <xf numFmtId="0" fontId="0" fillId="39" borderId="51" xfId="0" applyFill="1" applyBorder="1" applyAlignment="1">
      <alignment vertical="center"/>
    </xf>
    <xf numFmtId="0" fontId="13" fillId="10" borderId="43" xfId="0" applyFont="1" applyFill="1" applyBorder="1" applyAlignment="1">
      <alignment vertical="center"/>
    </xf>
    <xf numFmtId="0" fontId="0" fillId="3" borderId="48" xfId="0" applyFill="1" applyBorder="1" applyAlignment="1">
      <alignment horizontal="center" vertical="center"/>
    </xf>
    <xf numFmtId="0" fontId="0" fillId="35" borderId="24" xfId="0" applyFill="1" applyBorder="1" applyAlignment="1">
      <alignment vertical="center"/>
    </xf>
    <xf numFmtId="0" fontId="0" fillId="35" borderId="59" xfId="0" applyFill="1" applyBorder="1" applyAlignment="1">
      <alignment vertical="center"/>
    </xf>
    <xf numFmtId="0" fontId="0" fillId="18" borderId="66" xfId="0" applyFill="1" applyBorder="1" applyAlignment="1">
      <alignment vertical="center"/>
    </xf>
    <xf numFmtId="0" fontId="0" fillId="18" borderId="67" xfId="0" applyFill="1" applyBorder="1" applyAlignment="1">
      <alignment vertical="center"/>
    </xf>
    <xf numFmtId="0" fontId="0" fillId="39" borderId="41" xfId="0" applyFill="1" applyBorder="1" applyAlignment="1">
      <alignment vertical="center"/>
    </xf>
    <xf numFmtId="0" fontId="12" fillId="18" borderId="50" xfId="0" applyFont="1" applyFill="1" applyBorder="1" applyAlignment="1">
      <alignment horizontal="center" vertical="center"/>
    </xf>
    <xf numFmtId="0" fontId="12" fillId="18" borderId="24" xfId="0" applyFont="1" applyFill="1" applyBorder="1" applyAlignment="1">
      <alignment horizontal="center" vertical="center"/>
    </xf>
    <xf numFmtId="0" fontId="12" fillId="18" borderId="21" xfId="0" applyFont="1" applyFill="1" applyBorder="1" applyAlignment="1">
      <alignment horizontal="center" vertical="center"/>
    </xf>
    <xf numFmtId="0" fontId="12" fillId="39" borderId="48" xfId="0" applyFont="1" applyFill="1" applyBorder="1" applyAlignment="1">
      <alignment horizontal="center" vertical="center"/>
    </xf>
    <xf numFmtId="0" fontId="12" fillId="39" borderId="45" xfId="0" applyFont="1" applyFill="1" applyBorder="1" applyAlignment="1">
      <alignment horizontal="center" vertical="center"/>
    </xf>
    <xf numFmtId="0" fontId="12" fillId="39" borderId="51" xfId="0" applyFont="1" applyFill="1" applyBorder="1" applyAlignment="1">
      <alignment horizontal="center" vertical="center"/>
    </xf>
    <xf numFmtId="0" fontId="0" fillId="3" borderId="50" xfId="0" applyFill="1" applyBorder="1" applyAlignment="1">
      <alignment vertical="center"/>
    </xf>
    <xf numFmtId="0" fontId="13" fillId="10" borderId="65" xfId="0" applyFont="1" applyFill="1" applyBorder="1" applyAlignment="1">
      <alignment vertical="center"/>
    </xf>
    <xf numFmtId="0" fontId="1" fillId="35" borderId="35" xfId="0" applyFont="1" applyFill="1" applyBorder="1" applyAlignment="1">
      <alignment horizontal="center" vertical="center" textRotation="255"/>
    </xf>
    <xf numFmtId="0" fontId="1" fillId="35" borderId="36" xfId="0" applyFont="1" applyFill="1" applyBorder="1" applyAlignment="1">
      <alignment horizontal="center" vertical="center" textRotation="255"/>
    </xf>
    <xf numFmtId="0" fontId="0" fillId="18" borderId="36" xfId="0" applyFill="1" applyBorder="1" applyAlignment="1">
      <alignment horizontal="center" vertical="center"/>
    </xf>
    <xf numFmtId="0" fontId="13" fillId="3" borderId="28" xfId="0" applyFont="1" applyFill="1" applyBorder="1" applyAlignment="1">
      <alignment horizontal="center" vertical="center" textRotation="255"/>
    </xf>
    <xf numFmtId="0" fontId="10" fillId="10" borderId="43" xfId="0" applyFont="1" applyFill="1" applyBorder="1" applyAlignment="1">
      <alignment vertical="top"/>
    </xf>
    <xf numFmtId="0" fontId="0" fillId="10" borderId="46" xfId="0" applyFill="1" applyBorder="1" applyAlignment="1">
      <alignment vertical="center" textRotation="255" shrinkToFit="1"/>
    </xf>
    <xf numFmtId="0" fontId="0" fillId="34" borderId="63" xfId="0" applyFill="1" applyBorder="1" applyAlignment="1">
      <alignment vertical="center"/>
    </xf>
    <xf numFmtId="0" fontId="12" fillId="34" borderId="44" xfId="0" applyFont="1" applyFill="1" applyBorder="1" applyAlignment="1">
      <alignment vertical="center"/>
    </xf>
    <xf numFmtId="0" fontId="0" fillId="18" borderId="53" xfId="0" applyFont="1" applyFill="1" applyBorder="1" applyAlignment="1">
      <alignment horizontal="center" vertical="center"/>
    </xf>
    <xf numFmtId="0" fontId="12" fillId="18" borderId="53" xfId="0" applyFont="1" applyFill="1" applyBorder="1" applyAlignment="1">
      <alignment vertical="center"/>
    </xf>
    <xf numFmtId="0" fontId="0" fillId="18" borderId="46" xfId="0" applyFill="1" applyBorder="1" applyAlignment="1">
      <alignment vertical="center"/>
    </xf>
    <xf numFmtId="0" fontId="0" fillId="18" borderId="49" xfId="0" applyFill="1" applyBorder="1" applyAlignment="1">
      <alignment vertical="center"/>
    </xf>
    <xf numFmtId="0" fontId="0" fillId="34" borderId="62" xfId="0" applyFill="1" applyBorder="1" applyAlignment="1">
      <alignment vertical="center"/>
    </xf>
    <xf numFmtId="0" fontId="0" fillId="18" borderId="63" xfId="0" applyFill="1" applyBorder="1" applyAlignment="1">
      <alignment horizontal="center" vertical="center" wrapText="1"/>
    </xf>
    <xf numFmtId="0" fontId="13" fillId="18" borderId="43" xfId="0" applyFont="1" applyFill="1" applyBorder="1" applyAlignment="1">
      <alignment vertical="center"/>
    </xf>
    <xf numFmtId="0" fontId="12" fillId="10" borderId="64" xfId="0" applyFont="1" applyFill="1" applyBorder="1" applyAlignment="1">
      <alignment vertical="center"/>
    </xf>
    <xf numFmtId="0" fontId="0" fillId="10" borderId="46" xfId="0" applyFill="1" applyBorder="1" applyAlignment="1">
      <alignment vertical="center" textRotation="255"/>
    </xf>
    <xf numFmtId="0" fontId="13" fillId="10" borderId="46" xfId="0" applyFont="1" applyFill="1" applyBorder="1" applyAlignment="1">
      <alignment vertical="center" textRotation="255"/>
    </xf>
    <xf numFmtId="0" fontId="0" fillId="34" borderId="43" xfId="0" applyFill="1" applyBorder="1" applyAlignment="1">
      <alignment vertical="center"/>
    </xf>
    <xf numFmtId="0" fontId="10" fillId="34" borderId="46" xfId="0" applyFont="1" applyFill="1" applyBorder="1" applyAlignment="1">
      <alignment vertical="center"/>
    </xf>
    <xf numFmtId="0" fontId="0" fillId="3" borderId="67" xfId="0" applyFill="1" applyBorder="1" applyAlignment="1">
      <alignment vertical="center"/>
    </xf>
    <xf numFmtId="0" fontId="0" fillId="3" borderId="65" xfId="0" applyFill="1" applyBorder="1" applyAlignment="1">
      <alignment vertical="center"/>
    </xf>
    <xf numFmtId="0" fontId="0" fillId="18" borderId="43" xfId="0" applyFill="1" applyBorder="1" applyAlignment="1">
      <alignment horizontal="center" vertical="center"/>
    </xf>
    <xf numFmtId="0" fontId="0" fillId="18" borderId="46" xfId="0" applyFill="1" applyBorder="1" applyAlignment="1">
      <alignment horizontal="center" vertical="center"/>
    </xf>
    <xf numFmtId="0" fontId="0" fillId="18" borderId="49" xfId="0" applyFill="1" applyBorder="1" applyAlignment="1">
      <alignment horizontal="center" vertical="center"/>
    </xf>
    <xf numFmtId="0" fontId="12" fillId="10" borderId="18" xfId="0" applyFont="1" applyFill="1" applyBorder="1" applyAlignment="1">
      <alignment vertical="center"/>
    </xf>
    <xf numFmtId="0" fontId="0" fillId="38" borderId="21" xfId="0" applyFill="1" applyBorder="1" applyAlignment="1">
      <alignment vertical="center"/>
    </xf>
    <xf numFmtId="0" fontId="13" fillId="39" borderId="48" xfId="0" applyFont="1" applyFill="1" applyBorder="1" applyAlignment="1">
      <alignment horizontal="center" vertical="center"/>
    </xf>
    <xf numFmtId="0" fontId="13" fillId="39" borderId="45" xfId="0" applyFont="1" applyFill="1" applyBorder="1" applyAlignment="1">
      <alignment horizontal="center" vertical="center"/>
    </xf>
    <xf numFmtId="0" fontId="12" fillId="39" borderId="45" xfId="0" applyFont="1" applyFill="1" applyBorder="1" applyAlignment="1">
      <alignment vertical="center"/>
    </xf>
    <xf numFmtId="0" fontId="12" fillId="39" borderId="51" xfId="0" applyFont="1" applyFill="1" applyBorder="1" applyAlignment="1">
      <alignment vertical="center"/>
    </xf>
    <xf numFmtId="0" fontId="12" fillId="10" borderId="24" xfId="0" applyFont="1" applyFill="1" applyBorder="1" applyAlignment="1">
      <alignment vertical="center"/>
    </xf>
    <xf numFmtId="0" fontId="12" fillId="10" borderId="59" xfId="0" applyFont="1" applyFill="1" applyBorder="1" applyAlignment="1">
      <alignment vertical="center"/>
    </xf>
    <xf numFmtId="0" fontId="0" fillId="0" borderId="68" xfId="0" applyFill="1" applyBorder="1" applyAlignment="1">
      <alignment vertical="center"/>
    </xf>
    <xf numFmtId="0" fontId="0" fillId="3" borderId="51" xfId="0" applyFill="1" applyBorder="1" applyAlignment="1">
      <alignment vertical="center"/>
    </xf>
    <xf numFmtId="0" fontId="0" fillId="10" borderId="50" xfId="0" applyFill="1" applyBorder="1" applyAlignment="1">
      <alignment horizontal="center" vertical="center"/>
    </xf>
    <xf numFmtId="0" fontId="0" fillId="10" borderId="24" xfId="0" applyFill="1" applyBorder="1" applyAlignment="1">
      <alignment horizontal="center" vertical="center"/>
    </xf>
    <xf numFmtId="0" fontId="0" fillId="40" borderId="69" xfId="0" applyFill="1" applyBorder="1" applyAlignment="1">
      <alignment vertical="center"/>
    </xf>
    <xf numFmtId="0" fontId="0" fillId="40" borderId="53" xfId="0" applyFill="1" applyBorder="1" applyAlignment="1">
      <alignment vertical="center"/>
    </xf>
    <xf numFmtId="0" fontId="1" fillId="10" borderId="26" xfId="0" applyFont="1" applyFill="1" applyBorder="1" applyAlignment="1">
      <alignment vertical="center" textRotation="255"/>
    </xf>
    <xf numFmtId="0" fontId="0" fillId="10" borderId="65" xfId="0" applyFill="1" applyBorder="1" applyAlignment="1">
      <alignment horizontal="center" vertical="center"/>
    </xf>
    <xf numFmtId="0" fontId="1" fillId="38" borderId="52" xfId="0" applyFont="1" applyFill="1" applyBorder="1" applyAlignment="1">
      <alignment vertical="center" textRotation="255"/>
    </xf>
    <xf numFmtId="0" fontId="13" fillId="38" borderId="60" xfId="0" applyFont="1" applyFill="1" applyBorder="1" applyAlignment="1">
      <alignment vertical="center"/>
    </xf>
    <xf numFmtId="0" fontId="28" fillId="0" borderId="0" xfId="0" applyFont="1" applyAlignment="1">
      <alignment vertical="center"/>
    </xf>
    <xf numFmtId="182" fontId="0" fillId="0" borderId="0" xfId="0" applyNumberFormat="1" applyAlignment="1">
      <alignment horizontal="left" vertical="center"/>
    </xf>
    <xf numFmtId="0" fontId="23" fillId="0" borderId="28" xfId="0" applyFont="1" applyBorder="1" applyAlignment="1">
      <alignment horizontal="center" vertical="center"/>
    </xf>
    <xf numFmtId="0" fontId="23" fillId="0" borderId="27" xfId="0" applyFont="1" applyBorder="1" applyAlignment="1">
      <alignment horizontal="center" vertical="center"/>
    </xf>
    <xf numFmtId="0" fontId="23" fillId="0" borderId="26" xfId="0" applyFont="1" applyBorder="1" applyAlignment="1">
      <alignment horizontal="center" vertical="center"/>
    </xf>
    <xf numFmtId="0" fontId="27" fillId="38" borderId="70" xfId="0" applyFont="1" applyFill="1" applyBorder="1" applyAlignment="1">
      <alignment vertical="center" textRotation="255"/>
    </xf>
    <xf numFmtId="0" fontId="27" fillId="38" borderId="71" xfId="0" applyFont="1" applyFill="1" applyBorder="1" applyAlignment="1">
      <alignment vertical="center" textRotation="255"/>
    </xf>
    <xf numFmtId="0" fontId="13" fillId="39" borderId="66" xfId="0" applyFont="1" applyFill="1" applyBorder="1" applyAlignment="1">
      <alignment vertical="center" textRotation="255"/>
    </xf>
    <xf numFmtId="0" fontId="0" fillId="0" borderId="55" xfId="0" applyBorder="1" applyAlignment="1">
      <alignment vertical="center" textRotation="255"/>
    </xf>
    <xf numFmtId="0" fontId="0" fillId="10" borderId="35" xfId="0" applyFill="1" applyBorder="1" applyAlignment="1">
      <alignment horizontal="center" vertical="center"/>
    </xf>
    <xf numFmtId="0" fontId="0" fillId="0" borderId="25" xfId="0" applyBorder="1" applyAlignment="1">
      <alignment horizontal="center" vertical="center"/>
    </xf>
    <xf numFmtId="0" fontId="0" fillId="0" borderId="36" xfId="0" applyBorder="1" applyAlignment="1">
      <alignment horizontal="center" vertical="center"/>
    </xf>
    <xf numFmtId="0" fontId="10" fillId="39" borderId="37" xfId="0" applyFont="1" applyFill="1" applyBorder="1" applyAlignment="1">
      <alignment horizontal="center" vertical="center"/>
    </xf>
    <xf numFmtId="0" fontId="10" fillId="0" borderId="0" xfId="0" applyFont="1" applyBorder="1" applyAlignment="1">
      <alignment horizontal="center" vertical="center"/>
    </xf>
    <xf numFmtId="0" fontId="12" fillId="3" borderId="17" xfId="0" applyFont="1" applyFill="1" applyBorder="1" applyAlignment="1">
      <alignment horizontal="center" vertical="center"/>
    </xf>
    <xf numFmtId="0" fontId="0" fillId="0" borderId="17" xfId="0" applyBorder="1" applyAlignment="1">
      <alignment horizontal="center" vertical="center"/>
    </xf>
    <xf numFmtId="0" fontId="0" fillId="0" borderId="72" xfId="0" applyBorder="1" applyAlignment="1">
      <alignment horizontal="center" vertical="center"/>
    </xf>
    <xf numFmtId="0" fontId="0" fillId="0" borderId="42" xfId="0" applyBorder="1" applyAlignment="1">
      <alignment horizontal="center" vertical="center"/>
    </xf>
    <xf numFmtId="0" fontId="12" fillId="10" borderId="66" xfId="0" applyFont="1" applyFill="1" applyBorder="1" applyAlignment="1">
      <alignment horizontal="center" vertical="center" wrapText="1"/>
    </xf>
    <xf numFmtId="0" fontId="0" fillId="0" borderId="73" xfId="0" applyBorder="1" applyAlignment="1">
      <alignment vertical="center" wrapText="1"/>
    </xf>
    <xf numFmtId="0" fontId="0" fillId="0" borderId="36" xfId="0" applyBorder="1" applyAlignment="1">
      <alignment vertical="center" wrapText="1"/>
    </xf>
    <xf numFmtId="0" fontId="1" fillId="39" borderId="28" xfId="0" applyFont="1" applyFill="1" applyBorder="1" applyAlignment="1">
      <alignment vertical="center" textRotation="255"/>
    </xf>
    <xf numFmtId="0" fontId="1" fillId="39" borderId="26" xfId="0" applyFont="1" applyFill="1" applyBorder="1" applyAlignment="1">
      <alignment vertical="center" textRotation="255"/>
    </xf>
    <xf numFmtId="0" fontId="0" fillId="18" borderId="66" xfId="0" applyFill="1" applyBorder="1" applyAlignment="1">
      <alignment vertical="center"/>
    </xf>
    <xf numFmtId="0" fontId="0" fillId="0" borderId="73" xfId="0" applyBorder="1" applyAlignment="1">
      <alignment vertical="center"/>
    </xf>
    <xf numFmtId="0" fontId="0" fillId="0" borderId="67" xfId="0" applyBorder="1" applyAlignment="1">
      <alignment vertical="center"/>
    </xf>
    <xf numFmtId="0" fontId="13" fillId="35" borderId="22" xfId="0" applyFont="1" applyFill="1" applyBorder="1" applyAlignment="1">
      <alignment horizontal="center" vertical="center" textRotation="255"/>
    </xf>
    <xf numFmtId="0" fontId="13" fillId="0" borderId="24" xfId="0" applyFont="1" applyBorder="1" applyAlignment="1">
      <alignment horizontal="center" vertical="center" textRotation="255"/>
    </xf>
    <xf numFmtId="0" fontId="1" fillId="39" borderId="28" xfId="0" applyFont="1" applyFill="1" applyBorder="1" applyAlignment="1">
      <alignment horizontal="center" vertical="center" textRotation="255"/>
    </xf>
    <xf numFmtId="0" fontId="1" fillId="0" borderId="26" xfId="0" applyFont="1" applyBorder="1" applyAlignment="1">
      <alignment horizontal="center" vertical="center" textRotation="255"/>
    </xf>
    <xf numFmtId="0" fontId="12" fillId="18" borderId="28" xfId="0" applyFont="1" applyFill="1" applyBorder="1" applyAlignment="1">
      <alignment vertical="center"/>
    </xf>
    <xf numFmtId="0" fontId="12" fillId="18" borderId="27" xfId="0" applyFont="1" applyFill="1" applyBorder="1" applyAlignment="1">
      <alignment vertical="center"/>
    </xf>
    <xf numFmtId="0" fontId="12" fillId="18" borderId="26" xfId="0" applyFont="1" applyFill="1" applyBorder="1" applyAlignment="1">
      <alignment vertical="center"/>
    </xf>
    <xf numFmtId="0" fontId="10" fillId="40" borderId="70" xfId="0" applyFont="1" applyFill="1" applyBorder="1" applyAlignment="1">
      <alignment vertical="center" textRotation="255"/>
    </xf>
    <xf numFmtId="0" fontId="10" fillId="40" borderId="71" xfId="0" applyFont="1" applyFill="1" applyBorder="1" applyAlignment="1">
      <alignment vertical="center" textRotation="255"/>
    </xf>
    <xf numFmtId="0" fontId="1" fillId="3" borderId="28" xfId="0" applyFont="1" applyFill="1" applyBorder="1" applyAlignment="1">
      <alignment vertical="center"/>
    </xf>
    <xf numFmtId="0" fontId="0" fillId="0" borderId="27" xfId="0" applyBorder="1" applyAlignment="1">
      <alignment vertical="center"/>
    </xf>
    <xf numFmtId="0" fontId="0" fillId="0" borderId="26" xfId="0" applyBorder="1" applyAlignment="1">
      <alignment vertical="center"/>
    </xf>
    <xf numFmtId="0" fontId="0" fillId="34" borderId="74" xfId="0" applyFill="1" applyBorder="1" applyAlignment="1">
      <alignment horizontal="center" vertical="center" wrapText="1"/>
    </xf>
    <xf numFmtId="0" fontId="0" fillId="0" borderId="17" xfId="0" applyBorder="1" applyAlignment="1">
      <alignment horizontal="center" vertical="center" wrapText="1"/>
    </xf>
    <xf numFmtId="0" fontId="12" fillId="10" borderId="37" xfId="0" applyFont="1" applyFill="1" applyBorder="1" applyAlignment="1">
      <alignment horizontal="center" vertical="center" wrapText="1"/>
    </xf>
    <xf numFmtId="0" fontId="0" fillId="0" borderId="0" xfId="0" applyBorder="1" applyAlignment="1">
      <alignment horizontal="center" vertical="center" wrapText="1"/>
    </xf>
    <xf numFmtId="0" fontId="0" fillId="0" borderId="34" xfId="0" applyBorder="1" applyAlignment="1">
      <alignment horizontal="center" vertical="center" wrapText="1"/>
    </xf>
    <xf numFmtId="0" fontId="0" fillId="34" borderId="74" xfId="0" applyFill="1" applyBorder="1" applyAlignment="1">
      <alignment horizontal="center" vertical="center"/>
    </xf>
    <xf numFmtId="0" fontId="0" fillId="34" borderId="17" xfId="0" applyFill="1" applyBorder="1" applyAlignment="1">
      <alignment horizontal="center" vertical="center"/>
    </xf>
    <xf numFmtId="0" fontId="0" fillId="34" borderId="75" xfId="0" applyFill="1" applyBorder="1" applyAlignment="1">
      <alignment horizontal="center" vertical="center"/>
    </xf>
    <xf numFmtId="0" fontId="0" fillId="39" borderId="35" xfId="0" applyFill="1" applyBorder="1" applyAlignment="1">
      <alignment horizontal="center" vertical="center" wrapText="1"/>
    </xf>
    <xf numFmtId="0" fontId="0" fillId="39" borderId="25" xfId="0" applyFill="1" applyBorder="1" applyAlignment="1">
      <alignment horizontal="center" vertical="center" wrapText="1"/>
    </xf>
    <xf numFmtId="0" fontId="0" fillId="39" borderId="27" xfId="0" applyFill="1" applyBorder="1" applyAlignment="1">
      <alignment horizontal="center" vertical="center" wrapText="1"/>
    </xf>
    <xf numFmtId="0" fontId="0" fillId="39" borderId="26" xfId="0" applyFill="1" applyBorder="1" applyAlignment="1">
      <alignment horizontal="center" vertical="center" wrapText="1"/>
    </xf>
    <xf numFmtId="0" fontId="1" fillId="38" borderId="35" xfId="0" applyFont="1" applyFill="1" applyBorder="1" applyAlignment="1">
      <alignment horizontal="center" vertical="center"/>
    </xf>
    <xf numFmtId="0" fontId="1" fillId="0" borderId="25" xfId="0" applyFont="1" applyBorder="1" applyAlignment="1">
      <alignment horizontal="center" vertical="center"/>
    </xf>
    <xf numFmtId="0" fontId="1" fillId="0" borderId="36" xfId="0" applyFont="1" applyBorder="1" applyAlignment="1">
      <alignment horizontal="center" vertical="center"/>
    </xf>
    <xf numFmtId="0" fontId="13" fillId="10" borderId="35" xfId="0" applyFont="1" applyFill="1" applyBorder="1" applyAlignment="1">
      <alignment vertical="center"/>
    </xf>
    <xf numFmtId="0" fontId="13" fillId="0" borderId="25" xfId="0" applyFont="1" applyBorder="1" applyAlignment="1">
      <alignment vertical="center"/>
    </xf>
    <xf numFmtId="0" fontId="13" fillId="0" borderId="36" xfId="0" applyFont="1" applyBorder="1" applyAlignment="1">
      <alignment vertical="center"/>
    </xf>
    <xf numFmtId="0" fontId="0" fillId="18" borderId="37" xfId="0" applyFill="1" applyBorder="1" applyAlignment="1">
      <alignment vertical="center" wrapText="1"/>
    </xf>
    <xf numFmtId="0" fontId="0" fillId="0" borderId="0" xfId="0" applyBorder="1" applyAlignment="1">
      <alignment vertical="center" wrapText="1"/>
    </xf>
    <xf numFmtId="0" fontId="0" fillId="0" borderId="29" xfId="0" applyBorder="1" applyAlignment="1">
      <alignment vertical="center" wrapText="1"/>
    </xf>
    <xf numFmtId="0" fontId="0" fillId="0" borderId="33" xfId="0" applyBorder="1" applyAlignment="1">
      <alignment vertical="center" wrapText="1"/>
    </xf>
    <xf numFmtId="0" fontId="12" fillId="3" borderId="41" xfId="0" applyFont="1" applyFill="1" applyBorder="1" applyAlignment="1">
      <alignment vertical="center"/>
    </xf>
    <xf numFmtId="0" fontId="0" fillId="0" borderId="72" xfId="0" applyBorder="1" applyAlignment="1">
      <alignment vertical="center"/>
    </xf>
    <xf numFmtId="0" fontId="0" fillId="0" borderId="42" xfId="0" applyBorder="1" applyAlignment="1">
      <alignment vertical="center"/>
    </xf>
    <xf numFmtId="0" fontId="12" fillId="3" borderId="37" xfId="0" applyFont="1" applyFill="1" applyBorder="1" applyAlignment="1">
      <alignment horizontal="center" vertical="center"/>
    </xf>
    <xf numFmtId="0" fontId="0" fillId="0" borderId="0" xfId="0" applyAlignment="1">
      <alignment vertical="center"/>
    </xf>
    <xf numFmtId="0" fontId="0" fillId="0" borderId="34" xfId="0" applyBorder="1" applyAlignment="1">
      <alignment vertical="center"/>
    </xf>
    <xf numFmtId="0" fontId="3" fillId="0" borderId="28" xfId="0" applyFont="1" applyFill="1" applyBorder="1" applyAlignment="1">
      <alignment horizontal="center"/>
    </xf>
    <xf numFmtId="0" fontId="3" fillId="0" borderId="27" xfId="0" applyFont="1" applyFill="1" applyBorder="1" applyAlignment="1">
      <alignment horizontal="center"/>
    </xf>
    <xf numFmtId="0" fontId="3" fillId="0" borderId="26" xfId="0" applyFont="1" applyFill="1" applyBorder="1" applyAlignment="1">
      <alignment horizontal="center"/>
    </xf>
    <xf numFmtId="0" fontId="2" fillId="0" borderId="0" xfId="0" applyFont="1" applyFill="1" applyAlignment="1">
      <alignment horizontal="center"/>
    </xf>
    <xf numFmtId="0" fontId="14" fillId="40" borderId="16" xfId="0" applyFont="1" applyFill="1" applyBorder="1" applyAlignment="1">
      <alignment horizontal="center" vertical="center" wrapText="1"/>
    </xf>
    <xf numFmtId="0" fontId="14" fillId="40" borderId="14" xfId="0" applyFont="1" applyFill="1" applyBorder="1" applyAlignment="1">
      <alignment horizontal="center" vertical="center"/>
    </xf>
    <xf numFmtId="0" fontId="14" fillId="40" borderId="15" xfId="0" applyFont="1" applyFill="1" applyBorder="1" applyAlignment="1">
      <alignment horizontal="center" vertical="center"/>
    </xf>
    <xf numFmtId="0" fontId="14" fillId="40" borderId="19" xfId="0" applyFont="1" applyFill="1" applyBorder="1" applyAlignment="1">
      <alignment horizontal="center" vertical="center"/>
    </xf>
    <xf numFmtId="0" fontId="14" fillId="40" borderId="0" xfId="0" applyFont="1" applyFill="1" applyBorder="1" applyAlignment="1">
      <alignment horizontal="center" vertical="center"/>
    </xf>
    <xf numFmtId="0" fontId="14" fillId="40" borderId="20" xfId="0" applyFont="1" applyFill="1" applyBorder="1" applyAlignment="1">
      <alignment horizontal="center" vertical="center"/>
    </xf>
    <xf numFmtId="0" fontId="14" fillId="40" borderId="21" xfId="0" applyFont="1" applyFill="1" applyBorder="1" applyAlignment="1">
      <alignment horizontal="center" vertical="center"/>
    </xf>
    <xf numFmtId="0" fontId="14" fillId="40" borderId="17" xfId="0" applyFont="1" applyFill="1" applyBorder="1" applyAlignment="1">
      <alignment horizontal="center" vertical="center"/>
    </xf>
    <xf numFmtId="0" fontId="14" fillId="40" borderId="18" xfId="0" applyFont="1" applyFill="1" applyBorder="1" applyAlignment="1">
      <alignment horizontal="center" vertical="center"/>
    </xf>
    <xf numFmtId="0" fontId="3" fillId="35" borderId="0" xfId="0" applyFont="1" applyFill="1" applyBorder="1" applyAlignment="1">
      <alignment horizontal="center" vertical="center"/>
    </xf>
    <xf numFmtId="0" fontId="0" fillId="10" borderId="74" xfId="0" applyFill="1" applyBorder="1" applyAlignment="1">
      <alignment horizontal="center" vertical="center"/>
    </xf>
    <xf numFmtId="0" fontId="0" fillId="10" borderId="17" xfId="0" applyFill="1" applyBorder="1" applyAlignment="1">
      <alignment horizontal="center" vertical="center"/>
    </xf>
    <xf numFmtId="0" fontId="0" fillId="10" borderId="75" xfId="0" applyFill="1" applyBorder="1" applyAlignment="1">
      <alignment horizontal="center" vertical="center"/>
    </xf>
    <xf numFmtId="0" fontId="0" fillId="3" borderId="37" xfId="0" applyFill="1" applyBorder="1" applyAlignment="1">
      <alignment horizontal="center" vertical="center"/>
    </xf>
    <xf numFmtId="0" fontId="0" fillId="0" borderId="0" xfId="0" applyBorder="1" applyAlignment="1">
      <alignment horizontal="center" vertical="center"/>
    </xf>
    <xf numFmtId="0" fontId="0" fillId="0" borderId="34" xfId="0" applyBorder="1" applyAlignment="1">
      <alignment horizontal="center" vertical="center"/>
    </xf>
    <xf numFmtId="0" fontId="0" fillId="10" borderId="76" xfId="0" applyFill="1" applyBorder="1" applyAlignment="1">
      <alignment horizontal="center" vertical="center" wrapText="1"/>
    </xf>
    <xf numFmtId="0" fontId="0" fillId="0" borderId="12" xfId="0" applyBorder="1" applyAlignment="1">
      <alignment horizontal="center" vertical="center" wrapText="1"/>
    </xf>
    <xf numFmtId="0" fontId="0" fillId="0" borderId="77" xfId="0" applyBorder="1" applyAlignment="1">
      <alignment horizontal="center" vertical="center" wrapText="1"/>
    </xf>
    <xf numFmtId="0" fontId="12" fillId="3" borderId="28" xfId="0" applyFont="1" applyFill="1" applyBorder="1" applyAlignment="1">
      <alignment horizontal="center" vertical="center"/>
    </xf>
    <xf numFmtId="0" fontId="0" fillId="3" borderId="27" xfId="0" applyFill="1" applyBorder="1" applyAlignment="1">
      <alignment vertical="center"/>
    </xf>
    <xf numFmtId="0" fontId="0" fillId="3" borderId="25" xfId="0" applyFill="1" applyBorder="1" applyAlignment="1">
      <alignment vertical="center"/>
    </xf>
    <xf numFmtId="0" fontId="0" fillId="3" borderId="26" xfId="0" applyFill="1" applyBorder="1" applyAlignment="1">
      <alignment vertical="center"/>
    </xf>
    <xf numFmtId="0" fontId="0" fillId="18" borderId="28" xfId="0" applyFill="1" applyBorder="1" applyAlignment="1">
      <alignment horizontal="center" vertical="center"/>
    </xf>
    <xf numFmtId="0" fontId="0" fillId="18" borderId="27" xfId="0" applyFill="1" applyBorder="1" applyAlignment="1">
      <alignment horizontal="center" vertical="center"/>
    </xf>
    <xf numFmtId="0" fontId="0" fillId="18" borderId="25" xfId="0" applyFill="1" applyBorder="1" applyAlignment="1">
      <alignment horizontal="center" vertical="center"/>
    </xf>
    <xf numFmtId="0" fontId="0" fillId="18" borderId="36" xfId="0" applyFill="1" applyBorder="1" applyAlignment="1">
      <alignment horizontal="center" vertical="center"/>
    </xf>
    <xf numFmtId="0" fontId="0" fillId="35" borderId="28" xfId="0" applyFill="1" applyBorder="1" applyAlignment="1">
      <alignment horizontal="center" vertical="center" textRotation="255"/>
    </xf>
    <xf numFmtId="0" fontId="0" fillId="0" borderId="27" xfId="0" applyBorder="1" applyAlignment="1">
      <alignment horizontal="center" vertical="center" textRotation="255"/>
    </xf>
    <xf numFmtId="0" fontId="0" fillId="0" borderId="26" xfId="0" applyBorder="1" applyAlignment="1">
      <alignment horizontal="center" vertical="center" textRotation="255"/>
    </xf>
    <xf numFmtId="0" fontId="12" fillId="35" borderId="74" xfId="0" applyFont="1" applyFill="1" applyBorder="1" applyAlignment="1">
      <alignment horizontal="center" vertical="center"/>
    </xf>
    <xf numFmtId="0" fontId="0" fillId="0" borderId="75" xfId="0" applyBorder="1" applyAlignment="1">
      <alignment horizontal="center" vertical="center"/>
    </xf>
    <xf numFmtId="0" fontId="0" fillId="35" borderId="74" xfId="0" applyFill="1" applyBorder="1" applyAlignment="1">
      <alignment horizontal="center" vertical="center"/>
    </xf>
    <xf numFmtId="0" fontId="0" fillId="35" borderId="17" xfId="0" applyFill="1" applyBorder="1" applyAlignment="1">
      <alignment horizontal="center" vertical="center"/>
    </xf>
    <xf numFmtId="0" fontId="0" fillId="35" borderId="72" xfId="0" applyFill="1" applyBorder="1" applyAlignment="1">
      <alignment horizontal="center" vertical="center"/>
    </xf>
    <xf numFmtId="0" fontId="0" fillId="35" borderId="42" xfId="0" applyFill="1" applyBorder="1" applyAlignment="1">
      <alignment horizontal="center" vertical="center"/>
    </xf>
    <xf numFmtId="0" fontId="0" fillId="18" borderId="32" xfId="0" applyFill="1" applyBorder="1" applyAlignment="1">
      <alignment vertical="center" wrapText="1"/>
    </xf>
    <xf numFmtId="0" fontId="12" fillId="10" borderId="32" xfId="0" applyFont="1" applyFill="1" applyBorder="1" applyAlignment="1">
      <alignment horizontal="center" vertical="center" wrapText="1"/>
    </xf>
    <xf numFmtId="0" fontId="0" fillId="0" borderId="29" xfId="0" applyBorder="1" applyAlignment="1">
      <alignment horizontal="center" vertical="center" wrapText="1"/>
    </xf>
    <xf numFmtId="0" fontId="0" fillId="0" borderId="33" xfId="0" applyBorder="1" applyAlignment="1">
      <alignment horizontal="center" vertical="center" wrapText="1"/>
    </xf>
    <xf numFmtId="0" fontId="0" fillId="35" borderId="32" xfId="0" applyFill="1" applyBorder="1" applyAlignment="1">
      <alignment vertical="center"/>
    </xf>
    <xf numFmtId="0" fontId="0" fillId="3" borderId="78" xfId="0" applyFill="1" applyBorder="1" applyAlignment="1">
      <alignment vertical="center"/>
    </xf>
    <xf numFmtId="0" fontId="0" fillId="0" borderId="14" xfId="0" applyBorder="1" applyAlignment="1">
      <alignment vertical="center"/>
    </xf>
    <xf numFmtId="0" fontId="0" fillId="0" borderId="79" xfId="0" applyBorder="1" applyAlignment="1">
      <alignment vertical="center"/>
    </xf>
    <xf numFmtId="0" fontId="0" fillId="39" borderId="66" xfId="0" applyFill="1" applyBorder="1" applyAlignment="1">
      <alignment horizontal="center" vertical="center" wrapText="1"/>
    </xf>
    <xf numFmtId="0" fontId="0" fillId="39" borderId="73" xfId="0" applyFill="1" applyBorder="1" applyAlignment="1">
      <alignment horizontal="center" vertical="center" wrapText="1"/>
    </xf>
    <xf numFmtId="0" fontId="0" fillId="39" borderId="14" xfId="0" applyFill="1" applyBorder="1" applyAlignment="1">
      <alignment horizontal="center" vertical="center" wrapText="1"/>
    </xf>
    <xf numFmtId="0" fontId="0" fillId="39" borderId="79" xfId="0" applyFill="1" applyBorder="1" applyAlignment="1">
      <alignment horizontal="center" vertical="center" wrapText="1"/>
    </xf>
    <xf numFmtId="0" fontId="0" fillId="10" borderId="37" xfId="0" applyFill="1" applyBorder="1" applyAlignment="1">
      <alignment horizontal="center" vertical="center"/>
    </xf>
    <xf numFmtId="0" fontId="0" fillId="18" borderId="26" xfId="0" applyFill="1" applyBorder="1" applyAlignment="1">
      <alignment horizontal="center" vertical="center"/>
    </xf>
    <xf numFmtId="0" fontId="0" fillId="3" borderId="28" xfId="0" applyFill="1" applyBorder="1" applyAlignment="1">
      <alignment horizontal="center" vertical="center" wrapText="1"/>
    </xf>
    <xf numFmtId="0" fontId="0" fillId="0" borderId="27" xfId="0" applyBorder="1" applyAlignment="1">
      <alignment horizontal="center" vertical="center" wrapText="1"/>
    </xf>
    <xf numFmtId="0" fontId="0" fillId="0" borderId="26" xfId="0" applyBorder="1" applyAlignment="1">
      <alignment horizontal="center" vertical="center" wrapText="1"/>
    </xf>
    <xf numFmtId="0" fontId="0" fillId="35" borderId="37" xfId="0" applyFill="1" applyBorder="1" applyAlignment="1">
      <alignment vertical="center"/>
    </xf>
    <xf numFmtId="0" fontId="0" fillId="0" borderId="17" xfId="0" applyBorder="1" applyAlignment="1">
      <alignment vertical="center"/>
    </xf>
    <xf numFmtId="0" fontId="0" fillId="18" borderId="35" xfId="0" applyFill="1" applyBorder="1" applyAlignment="1">
      <alignment horizontal="center" vertical="center"/>
    </xf>
    <xf numFmtId="0" fontId="0" fillId="39" borderId="37" xfId="0" applyFill="1" applyBorder="1" applyAlignment="1">
      <alignment horizontal="center" vertical="center"/>
    </xf>
    <xf numFmtId="0" fontId="0" fillId="0" borderId="0" xfId="0" applyAlignment="1">
      <alignment horizontal="center" vertical="center"/>
    </xf>
    <xf numFmtId="0" fontId="10" fillId="35" borderId="28" xfId="0" applyFont="1" applyFill="1" applyBorder="1" applyAlignment="1">
      <alignment vertical="center"/>
    </xf>
    <xf numFmtId="0" fontId="0" fillId="0" borderId="27" xfId="0" applyBorder="1" applyAlignment="1">
      <alignment vertical="center"/>
    </xf>
    <xf numFmtId="0" fontId="0" fillId="0" borderId="29" xfId="0" applyBorder="1" applyAlignment="1">
      <alignment vertical="center"/>
    </xf>
    <xf numFmtId="0" fontId="0" fillId="0" borderId="33" xfId="0" applyBorder="1" applyAlignment="1">
      <alignment vertical="center"/>
    </xf>
    <xf numFmtId="0" fontId="0" fillId="10" borderId="32" xfId="0" applyFill="1" applyBorder="1" applyAlignment="1">
      <alignment horizontal="center" vertical="center"/>
    </xf>
    <xf numFmtId="0" fontId="0" fillId="10" borderId="29" xfId="0" applyFill="1" applyBorder="1" applyAlignment="1">
      <alignment horizontal="center" vertical="center"/>
    </xf>
    <xf numFmtId="0" fontId="0" fillId="10" borderId="69" xfId="0" applyFill="1" applyBorder="1" applyAlignment="1">
      <alignment horizontal="center" vertical="center"/>
    </xf>
    <xf numFmtId="0" fontId="2" fillId="0" borderId="0" xfId="0" applyFont="1" applyAlignment="1">
      <alignment horizontal="center" vertical="center"/>
    </xf>
    <xf numFmtId="0" fontId="0" fillId="32" borderId="0" xfId="0" applyFill="1" applyBorder="1" applyAlignment="1">
      <alignment horizontal="center" vertical="top"/>
    </xf>
    <xf numFmtId="0" fontId="0" fillId="32" borderId="20" xfId="0" applyFill="1" applyBorder="1" applyAlignment="1">
      <alignment horizontal="center" vertical="top"/>
    </xf>
    <xf numFmtId="0" fontId="0" fillId="32" borderId="0" xfId="0" applyFill="1" applyBorder="1" applyAlignment="1">
      <alignment horizontal="center" vertical="center"/>
    </xf>
    <xf numFmtId="0" fontId="0" fillId="0" borderId="16" xfId="0"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0" fillId="0" borderId="21"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0" fillId="0" borderId="22" xfId="0" applyBorder="1" applyAlignment="1">
      <alignment horizontal="center" vertical="center" textRotation="255" shrinkToFit="1"/>
    </xf>
    <xf numFmtId="0" fontId="0" fillId="0" borderId="24" xfId="0" applyBorder="1" applyAlignment="1">
      <alignment horizontal="center" vertical="center" textRotation="255" shrinkToFit="1"/>
    </xf>
    <xf numFmtId="0" fontId="0" fillId="34" borderId="22" xfId="0" applyFill="1" applyBorder="1" applyAlignment="1">
      <alignment horizontal="center" vertical="center" textRotation="255"/>
    </xf>
    <xf numFmtId="0" fontId="0" fillId="34" borderId="23" xfId="0" applyFill="1" applyBorder="1" applyAlignment="1">
      <alignment horizontal="center" vertical="center" textRotation="255"/>
    </xf>
    <xf numFmtId="0" fontId="0" fillId="34" borderId="24" xfId="0" applyFill="1" applyBorder="1" applyAlignment="1">
      <alignment horizontal="center" vertical="center" textRotation="255"/>
    </xf>
    <xf numFmtId="0" fontId="0" fillId="41" borderId="16" xfId="0" applyFill="1" applyBorder="1" applyAlignment="1">
      <alignment horizontal="center" vertical="center" wrapText="1"/>
    </xf>
    <xf numFmtId="0" fontId="0" fillId="41" borderId="14" xfId="0" applyFill="1" applyBorder="1" applyAlignment="1">
      <alignment horizontal="center" vertical="center"/>
    </xf>
    <xf numFmtId="0" fontId="0" fillId="41" borderId="15" xfId="0" applyFill="1" applyBorder="1" applyAlignment="1">
      <alignment horizontal="center" vertical="center"/>
    </xf>
    <xf numFmtId="0" fontId="0" fillId="41" borderId="80" xfId="0" applyFill="1" applyBorder="1" applyAlignment="1">
      <alignment horizontal="center" vertical="center"/>
    </xf>
    <xf numFmtId="0" fontId="0" fillId="41" borderId="25" xfId="0" applyFill="1" applyBorder="1" applyAlignment="1">
      <alignment horizontal="center" vertical="center"/>
    </xf>
    <xf numFmtId="0" fontId="0" fillId="41" borderId="81" xfId="0" applyFill="1" applyBorder="1" applyAlignment="1">
      <alignment horizontal="center" vertical="center"/>
    </xf>
    <xf numFmtId="0" fontId="0" fillId="5" borderId="0" xfId="0" applyFill="1" applyBorder="1" applyAlignment="1">
      <alignment horizontal="center" vertical="center"/>
    </xf>
    <xf numFmtId="0" fontId="0" fillId="38" borderId="32" xfId="0" applyFill="1" applyBorder="1" applyAlignment="1">
      <alignment horizontal="center" vertical="center" shrinkToFit="1"/>
    </xf>
    <xf numFmtId="0" fontId="0" fillId="38" borderId="29" xfId="0" applyFill="1" applyBorder="1" applyAlignment="1">
      <alignment horizontal="center" vertical="center" shrinkToFit="1"/>
    </xf>
    <xf numFmtId="0" fontId="0" fillId="38" borderId="33" xfId="0" applyFill="1" applyBorder="1" applyAlignment="1">
      <alignment horizontal="center" vertical="center" shrinkToFit="1"/>
    </xf>
    <xf numFmtId="0" fontId="0" fillId="38" borderId="35" xfId="0" applyFill="1" applyBorder="1" applyAlignment="1">
      <alignment horizontal="center" vertical="center" shrinkToFit="1"/>
    </xf>
    <xf numFmtId="0" fontId="0" fillId="38" borderId="25" xfId="0" applyFill="1" applyBorder="1" applyAlignment="1">
      <alignment horizontal="center" vertical="center" shrinkToFit="1"/>
    </xf>
    <xf numFmtId="0" fontId="0" fillId="38" borderId="36" xfId="0" applyFill="1" applyBorder="1" applyAlignment="1">
      <alignment horizontal="center" vertical="center" shrinkToFit="1"/>
    </xf>
    <xf numFmtId="0" fontId="0" fillId="42" borderId="28" xfId="0" applyFill="1" applyBorder="1" applyAlignment="1">
      <alignment horizontal="center" vertical="center"/>
    </xf>
    <xf numFmtId="0" fontId="0" fillId="42" borderId="27" xfId="0" applyFill="1" applyBorder="1" applyAlignment="1">
      <alignment horizontal="center" vertical="center"/>
    </xf>
    <xf numFmtId="0" fontId="0" fillId="42" borderId="26" xfId="0" applyFill="1" applyBorder="1" applyAlignment="1">
      <alignment horizontal="center" vertical="center"/>
    </xf>
    <xf numFmtId="0" fontId="0" fillId="3" borderId="16" xfId="0" applyFill="1" applyBorder="1" applyAlignment="1">
      <alignment horizontal="center" vertical="center"/>
    </xf>
    <xf numFmtId="0" fontId="0" fillId="3" borderId="14" xfId="0" applyFill="1" applyBorder="1" applyAlignment="1">
      <alignment horizontal="center" vertical="center"/>
    </xf>
    <xf numFmtId="0" fontId="0" fillId="3" borderId="0" xfId="0" applyFill="1" applyBorder="1" applyAlignment="1">
      <alignment horizontal="center" vertical="center"/>
    </xf>
    <xf numFmtId="0" fontId="0" fillId="3" borderId="15" xfId="0" applyFill="1" applyBorder="1" applyAlignment="1">
      <alignment horizontal="center" vertical="center"/>
    </xf>
    <xf numFmtId="0" fontId="0" fillId="3" borderId="19" xfId="0" applyFill="1" applyBorder="1" applyAlignment="1">
      <alignment horizontal="center" vertical="center"/>
    </xf>
    <xf numFmtId="0" fontId="0" fillId="3" borderId="20" xfId="0" applyFill="1" applyBorder="1" applyAlignment="1">
      <alignment horizontal="center" vertical="center"/>
    </xf>
    <xf numFmtId="0" fontId="0" fillId="0" borderId="16" xfId="0" applyBorder="1" applyAlignment="1">
      <alignment horizontal="center"/>
    </xf>
    <xf numFmtId="0" fontId="0" fillId="0" borderId="14" xfId="0" applyBorder="1" applyAlignment="1">
      <alignment horizontal="center"/>
    </xf>
    <xf numFmtId="0" fontId="0" fillId="0" borderId="15" xfId="0" applyBorder="1" applyAlignment="1">
      <alignment horizontal="center"/>
    </xf>
    <xf numFmtId="0" fontId="0" fillId="0" borderId="21" xfId="0" applyBorder="1" applyAlignment="1">
      <alignment horizontal="center"/>
    </xf>
    <xf numFmtId="0" fontId="0" fillId="0" borderId="17" xfId="0" applyBorder="1" applyAlignment="1">
      <alignment horizontal="center"/>
    </xf>
    <xf numFmtId="0" fontId="0" fillId="0" borderId="20" xfId="0" applyBorder="1" applyAlignment="1">
      <alignment horizontal="center"/>
    </xf>
    <xf numFmtId="0" fontId="0" fillId="5" borderId="0" xfId="0" applyFill="1" applyAlignment="1">
      <alignment horizontal="center" vertical="center"/>
    </xf>
    <xf numFmtId="0" fontId="0" fillId="0" borderId="20" xfId="0" applyBorder="1" applyAlignment="1">
      <alignment horizontal="center" vertical="center" textRotation="255"/>
    </xf>
    <xf numFmtId="0" fontId="0" fillId="4" borderId="19" xfId="0" applyFill="1" applyBorder="1" applyAlignment="1">
      <alignment horizontal="center" vertical="center" textRotation="255"/>
    </xf>
    <xf numFmtId="0" fontId="0" fillId="34" borderId="16" xfId="0" applyFill="1" applyBorder="1" applyAlignment="1">
      <alignment horizontal="center" vertical="center"/>
    </xf>
    <xf numFmtId="0" fontId="0" fillId="34" borderId="14" xfId="0" applyFill="1" applyBorder="1" applyAlignment="1">
      <alignment horizontal="center" vertical="center"/>
    </xf>
    <xf numFmtId="0" fontId="0" fillId="34" borderId="15" xfId="0" applyFill="1" applyBorder="1" applyAlignment="1">
      <alignment horizontal="center" vertical="center"/>
    </xf>
    <xf numFmtId="0" fontId="0" fillId="34" borderId="21" xfId="0" applyFill="1" applyBorder="1" applyAlignment="1">
      <alignment horizontal="center" vertical="center"/>
    </xf>
    <xf numFmtId="0" fontId="0" fillId="34" borderId="18" xfId="0" applyFill="1" applyBorder="1" applyAlignment="1">
      <alignment horizontal="center" vertical="center"/>
    </xf>
    <xf numFmtId="0" fontId="0" fillId="0" borderId="11" xfId="0" applyFont="1" applyBorder="1" applyAlignment="1">
      <alignment horizontal="center" vertical="center" shrinkToFit="1"/>
    </xf>
    <xf numFmtId="0" fontId="0" fillId="0" borderId="77" xfId="0" applyFont="1" applyBorder="1" applyAlignment="1">
      <alignment horizontal="center" vertical="center" shrinkToFit="1"/>
    </xf>
    <xf numFmtId="0" fontId="8" fillId="0" borderId="0" xfId="0" applyFont="1" applyAlignment="1">
      <alignment horizontal="center"/>
    </xf>
    <xf numFmtId="0" fontId="7" fillId="0" borderId="28" xfId="0" applyFont="1" applyBorder="1" applyAlignment="1">
      <alignment horizontal="center"/>
    </xf>
    <xf numFmtId="0" fontId="7" fillId="0" borderId="27" xfId="0" applyFont="1" applyBorder="1" applyAlignment="1">
      <alignment horizontal="center"/>
    </xf>
    <xf numFmtId="0" fontId="7" fillId="0" borderId="26" xfId="0" applyFont="1" applyBorder="1" applyAlignment="1">
      <alignment horizontal="center"/>
    </xf>
    <xf numFmtId="0" fontId="0" fillId="0" borderId="27" xfId="0" applyBorder="1" applyAlignment="1">
      <alignment horizontal="center"/>
    </xf>
    <xf numFmtId="0" fontId="0" fillId="0" borderId="26" xfId="0" applyBorder="1" applyAlignment="1">
      <alignment horizontal="center"/>
    </xf>
    <xf numFmtId="0" fontId="9" fillId="0" borderId="35" xfId="0" applyFont="1" applyBorder="1" applyAlignment="1">
      <alignment horizontal="center"/>
    </xf>
    <xf numFmtId="0" fontId="9" fillId="0" borderId="25" xfId="0" applyFont="1" applyBorder="1" applyAlignment="1">
      <alignment horizontal="center"/>
    </xf>
    <xf numFmtId="0" fontId="9" fillId="0" borderId="36" xfId="0" applyFont="1" applyBorder="1" applyAlignment="1">
      <alignment horizontal="center"/>
    </xf>
    <xf numFmtId="0" fontId="0" fillId="0" borderId="25" xfId="0" applyBorder="1" applyAlignment="1">
      <alignment horizontal="center"/>
    </xf>
    <xf numFmtId="0" fontId="0" fillId="0" borderId="36" xfId="0" applyBorder="1" applyAlignment="1">
      <alignment horizontal="center"/>
    </xf>
    <xf numFmtId="0" fontId="7" fillId="0" borderId="0" xfId="0" applyFont="1" applyAlignment="1">
      <alignment horizontal="center"/>
    </xf>
    <xf numFmtId="0" fontId="8" fillId="0" borderId="25" xfId="0" applyFont="1" applyBorder="1" applyAlignment="1">
      <alignment horizontal="center"/>
    </xf>
    <xf numFmtId="0" fontId="7" fillId="0" borderId="32" xfId="0" applyFont="1" applyBorder="1" applyAlignment="1">
      <alignment horizontal="center"/>
    </xf>
    <xf numFmtId="0" fontId="7" fillId="0" borderId="29" xfId="0" applyFont="1" applyBorder="1" applyAlignment="1">
      <alignment horizontal="center"/>
    </xf>
    <xf numFmtId="0" fontId="7" fillId="0" borderId="33" xfId="0" applyFont="1" applyBorder="1" applyAlignment="1">
      <alignment horizontal="center"/>
    </xf>
    <xf numFmtId="0" fontId="7" fillId="0" borderId="28" xfId="0" applyFont="1" applyBorder="1" applyAlignment="1">
      <alignment horizontal="center" shrinkToFit="1"/>
    </xf>
    <xf numFmtId="0" fontId="7" fillId="0" borderId="27" xfId="0" applyFont="1" applyBorder="1" applyAlignment="1">
      <alignment horizontal="center" shrinkToFit="1"/>
    </xf>
    <xf numFmtId="0" fontId="7" fillId="0" borderId="26" xfId="0" applyFont="1" applyBorder="1" applyAlignment="1">
      <alignment horizontal="center" shrinkToFi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通貨 2"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49</xdr:col>
      <xdr:colOff>123825</xdr:colOff>
      <xdr:row>25</xdr:row>
      <xdr:rowOff>161925</xdr:rowOff>
    </xdr:from>
    <xdr:to>
      <xdr:col>59</xdr:col>
      <xdr:colOff>66675</xdr:colOff>
      <xdr:row>30</xdr:row>
      <xdr:rowOff>28575</xdr:rowOff>
    </xdr:to>
    <xdr:sp>
      <xdr:nvSpPr>
        <xdr:cNvPr id="1" name="AutoShape 1"/>
        <xdr:cNvSpPr>
          <a:spLocks/>
        </xdr:cNvSpPr>
      </xdr:nvSpPr>
      <xdr:spPr>
        <a:xfrm>
          <a:off x="8629650" y="5876925"/>
          <a:ext cx="1562100" cy="100965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流水プール
</a:t>
          </a:r>
        </a:p>
      </xdr:txBody>
    </xdr:sp>
    <xdr:clientData/>
  </xdr:twoCellAnchor>
  <xdr:twoCellAnchor>
    <xdr:from>
      <xdr:col>36</xdr:col>
      <xdr:colOff>104775</xdr:colOff>
      <xdr:row>27</xdr:row>
      <xdr:rowOff>9525</xdr:rowOff>
    </xdr:from>
    <xdr:to>
      <xdr:col>45</xdr:col>
      <xdr:colOff>0</xdr:colOff>
      <xdr:row>30</xdr:row>
      <xdr:rowOff>38100</xdr:rowOff>
    </xdr:to>
    <xdr:sp>
      <xdr:nvSpPr>
        <xdr:cNvPr id="2" name="AutoShape 2"/>
        <xdr:cNvSpPr>
          <a:spLocks/>
        </xdr:cNvSpPr>
      </xdr:nvSpPr>
      <xdr:spPr>
        <a:xfrm>
          <a:off x="6457950" y="6181725"/>
          <a:ext cx="1352550" cy="714375"/>
        </a:xfrm>
        <a:prstGeom prst="rtTriangl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幼児プール</a:t>
          </a:r>
        </a:p>
      </xdr:txBody>
    </xdr:sp>
    <xdr:clientData/>
  </xdr:twoCellAnchor>
  <xdr:twoCellAnchor>
    <xdr:from>
      <xdr:col>39</xdr:col>
      <xdr:colOff>114300</xdr:colOff>
      <xdr:row>24</xdr:row>
      <xdr:rowOff>57150</xdr:rowOff>
    </xdr:from>
    <xdr:to>
      <xdr:col>47</xdr:col>
      <xdr:colOff>142875</xdr:colOff>
      <xdr:row>28</xdr:row>
      <xdr:rowOff>66675</xdr:rowOff>
    </xdr:to>
    <xdr:sp>
      <xdr:nvSpPr>
        <xdr:cNvPr id="3" name="Oval 3"/>
        <xdr:cNvSpPr>
          <a:spLocks/>
        </xdr:cNvSpPr>
      </xdr:nvSpPr>
      <xdr:spPr>
        <a:xfrm rot="663208">
          <a:off x="6953250" y="5543550"/>
          <a:ext cx="1323975" cy="923925"/>
        </a:xfrm>
        <a:prstGeom prst="ellipse">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歩行用
</a:t>
          </a:r>
          <a:r>
            <a:rPr lang="en-US" cap="none" sz="1100" b="0" i="0" u="none" baseline="0">
              <a:solidFill>
                <a:srgbClr val="000000"/>
              </a:solidFill>
              <a:latin typeface="ＭＳ Ｐゴシック"/>
              <a:ea typeface="ＭＳ Ｐゴシック"/>
              <a:cs typeface="ＭＳ Ｐゴシック"/>
            </a:rPr>
            <a:t>　　プール</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161925</xdr:colOff>
      <xdr:row>27</xdr:row>
      <xdr:rowOff>104775</xdr:rowOff>
    </xdr:from>
    <xdr:to>
      <xdr:col>5</xdr:col>
      <xdr:colOff>161925</xdr:colOff>
      <xdr:row>30</xdr:row>
      <xdr:rowOff>85725</xdr:rowOff>
    </xdr:to>
    <xdr:sp>
      <xdr:nvSpPr>
        <xdr:cNvPr id="1" name="Rectangle 1"/>
        <xdr:cNvSpPr>
          <a:spLocks/>
        </xdr:cNvSpPr>
      </xdr:nvSpPr>
      <xdr:spPr>
        <a:xfrm>
          <a:off x="2628900" y="5076825"/>
          <a:ext cx="1371600" cy="56197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北第３駐車場：　
</a:t>
          </a:r>
          <a:r>
            <a:rPr lang="en-US" cap="none" sz="1100" b="0" i="0" u="none" baseline="0">
              <a:solidFill>
                <a:srgbClr val="FF0000"/>
              </a:solidFill>
              <a:latin typeface="ＭＳ Ｐゴシック"/>
              <a:ea typeface="ＭＳ Ｐゴシック"/>
              <a:cs typeface="ＭＳ Ｐゴシック"/>
            </a:rPr>
            <a:t>駐車できません</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495300</xdr:colOff>
      <xdr:row>28</xdr:row>
      <xdr:rowOff>85725</xdr:rowOff>
    </xdr:from>
    <xdr:to>
      <xdr:col>3</xdr:col>
      <xdr:colOff>76200</xdr:colOff>
      <xdr:row>33</xdr:row>
      <xdr:rowOff>47625</xdr:rowOff>
    </xdr:to>
    <xdr:sp>
      <xdr:nvSpPr>
        <xdr:cNvPr id="2" name="Rectangle 2"/>
        <xdr:cNvSpPr>
          <a:spLocks/>
        </xdr:cNvSpPr>
      </xdr:nvSpPr>
      <xdr:spPr>
        <a:xfrm>
          <a:off x="1590675" y="5229225"/>
          <a:ext cx="952500" cy="8858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200" b="0" i="0" u="none" baseline="0">
              <a:solidFill>
                <a:srgbClr val="FF0000"/>
              </a:solidFill>
              <a:latin typeface="ＭＳ Ｐゴシック"/>
              <a:ea typeface="ＭＳ Ｐゴシック"/>
              <a:cs typeface="ＭＳ Ｐゴシック"/>
            </a:rPr>
            <a:t>北第２駐車場
</a:t>
          </a:r>
          <a:r>
            <a:rPr lang="en-US" cap="none" sz="1200" b="0" i="0" u="none" baseline="0">
              <a:solidFill>
                <a:srgbClr val="FF0000"/>
              </a:solidFill>
              <a:latin typeface="ＭＳ Ｐゴシック"/>
              <a:ea typeface="ＭＳ Ｐゴシック"/>
              <a:cs typeface="ＭＳ Ｐゴシック"/>
            </a:rPr>
            <a:t>クラブ役員
</a:t>
          </a:r>
          <a:r>
            <a:rPr lang="en-US" cap="none" sz="1200" b="0" i="0" u="none" baseline="0">
              <a:solidFill>
                <a:srgbClr val="FF0000"/>
              </a:solidFill>
              <a:latin typeface="ＭＳ Ｐゴシック"/>
              <a:ea typeface="ＭＳ Ｐゴシック"/>
              <a:cs typeface="ＭＳ Ｐゴシック"/>
            </a:rPr>
            <a:t>クラブバス</a:t>
          </a:r>
          <a:r>
            <a:rPr lang="en-US" cap="none" sz="1200" b="0" i="0" u="none" baseline="0">
              <a:solidFill>
                <a:srgbClr val="000000"/>
              </a:solidFill>
              <a:latin typeface="ＭＳ Ｐゴシック"/>
              <a:ea typeface="ＭＳ Ｐゴシック"/>
              <a:cs typeface="ＭＳ Ｐゴシック"/>
            </a:rPr>
            <a:t>
</a:t>
          </a:r>
          <a:r>
            <a:rPr lang="en-US" cap="none" sz="1200" b="0" i="0" u="none" baseline="0">
              <a:solidFill>
                <a:srgbClr val="000000"/>
              </a:solidFill>
              <a:latin typeface="ＭＳ Ｐゴシック"/>
              <a:ea typeface="ＭＳ Ｐゴシック"/>
              <a:cs typeface="ＭＳ Ｐゴシック"/>
            </a:rPr>
            <a:t>
</a:t>
          </a:r>
        </a:p>
      </xdr:txBody>
    </xdr:sp>
    <xdr:clientData/>
  </xdr:twoCellAnchor>
  <xdr:twoCellAnchor>
    <xdr:from>
      <xdr:col>3</xdr:col>
      <xdr:colOff>209550</xdr:colOff>
      <xdr:row>31</xdr:row>
      <xdr:rowOff>76200</xdr:rowOff>
    </xdr:from>
    <xdr:to>
      <xdr:col>5</xdr:col>
      <xdr:colOff>304800</xdr:colOff>
      <xdr:row>33</xdr:row>
      <xdr:rowOff>152400</xdr:rowOff>
    </xdr:to>
    <xdr:sp>
      <xdr:nvSpPr>
        <xdr:cNvPr id="3" name="Rectangle 3"/>
        <xdr:cNvSpPr>
          <a:spLocks/>
        </xdr:cNvSpPr>
      </xdr:nvSpPr>
      <xdr:spPr>
        <a:xfrm>
          <a:off x="2676525" y="5800725"/>
          <a:ext cx="1466850" cy="4191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武道館駐車場
</a:t>
          </a:r>
          <a:r>
            <a:rPr lang="en-US" cap="none" sz="14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5</xdr:col>
      <xdr:colOff>438150</xdr:colOff>
      <xdr:row>21</xdr:row>
      <xdr:rowOff>38100</xdr:rowOff>
    </xdr:from>
    <xdr:to>
      <xdr:col>6</xdr:col>
      <xdr:colOff>609600</xdr:colOff>
      <xdr:row>31</xdr:row>
      <xdr:rowOff>28575</xdr:rowOff>
    </xdr:to>
    <xdr:sp>
      <xdr:nvSpPr>
        <xdr:cNvPr id="4" name="Rectangle 4"/>
        <xdr:cNvSpPr>
          <a:spLocks/>
        </xdr:cNvSpPr>
      </xdr:nvSpPr>
      <xdr:spPr>
        <a:xfrm>
          <a:off x="4276725" y="3981450"/>
          <a:ext cx="857250" cy="17716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武道館</a:t>
          </a:r>
        </a:p>
      </xdr:txBody>
    </xdr:sp>
    <xdr:clientData/>
  </xdr:twoCellAnchor>
  <xdr:twoCellAnchor>
    <xdr:from>
      <xdr:col>8</xdr:col>
      <xdr:colOff>180975</xdr:colOff>
      <xdr:row>13</xdr:row>
      <xdr:rowOff>47625</xdr:rowOff>
    </xdr:from>
    <xdr:to>
      <xdr:col>10</xdr:col>
      <xdr:colOff>504825</xdr:colOff>
      <xdr:row>24</xdr:row>
      <xdr:rowOff>123825</xdr:rowOff>
    </xdr:to>
    <xdr:sp>
      <xdr:nvSpPr>
        <xdr:cNvPr id="5" name="Rectangle 5"/>
        <xdr:cNvSpPr>
          <a:spLocks/>
        </xdr:cNvSpPr>
      </xdr:nvSpPr>
      <xdr:spPr>
        <a:xfrm>
          <a:off x="6076950" y="2619375"/>
          <a:ext cx="1695450" cy="19621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競輪場</a:t>
          </a:r>
        </a:p>
      </xdr:txBody>
    </xdr:sp>
    <xdr:clientData/>
  </xdr:twoCellAnchor>
  <xdr:twoCellAnchor>
    <xdr:from>
      <xdr:col>11</xdr:col>
      <xdr:colOff>295275</xdr:colOff>
      <xdr:row>18</xdr:row>
      <xdr:rowOff>0</xdr:rowOff>
    </xdr:from>
    <xdr:to>
      <xdr:col>13</xdr:col>
      <xdr:colOff>600075</xdr:colOff>
      <xdr:row>33</xdr:row>
      <xdr:rowOff>28575</xdr:rowOff>
    </xdr:to>
    <xdr:sp>
      <xdr:nvSpPr>
        <xdr:cNvPr id="6" name="Rectangle 6"/>
        <xdr:cNvSpPr>
          <a:spLocks/>
        </xdr:cNvSpPr>
      </xdr:nvSpPr>
      <xdr:spPr>
        <a:xfrm>
          <a:off x="8248650" y="3429000"/>
          <a:ext cx="1676400" cy="2667000"/>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西第１駐車場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駐車できます
</a:t>
          </a:r>
          <a:r>
            <a:rPr lang="en-US" cap="none" sz="1800" b="0" i="0" u="none" baseline="0">
              <a:solidFill>
                <a:srgbClr val="FF0000"/>
              </a:solidFill>
              <a:latin typeface="ＭＳ Ｐゴシック"/>
              <a:ea typeface="ＭＳ Ｐゴシック"/>
              <a:cs typeface="ＭＳ Ｐゴシック"/>
            </a:rPr>
            <a:t>
</a:t>
          </a:r>
          <a:r>
            <a:rPr lang="en-US" cap="none" sz="1800" b="0" i="0" u="none" baseline="0">
              <a:solidFill>
                <a:srgbClr val="FF0000"/>
              </a:solidFill>
              <a:latin typeface="ＭＳ Ｐゴシック"/>
              <a:ea typeface="ＭＳ Ｐゴシック"/>
              <a:cs typeface="ＭＳ Ｐゴシック"/>
            </a:rPr>
            <a:t>
</a:t>
          </a:r>
        </a:p>
      </xdr:txBody>
    </xdr:sp>
    <xdr:clientData/>
  </xdr:twoCellAnchor>
  <xdr:twoCellAnchor>
    <xdr:from>
      <xdr:col>9</xdr:col>
      <xdr:colOff>466725</xdr:colOff>
      <xdr:row>34</xdr:row>
      <xdr:rowOff>38100</xdr:rowOff>
    </xdr:from>
    <xdr:to>
      <xdr:col>13</xdr:col>
      <xdr:colOff>352425</xdr:colOff>
      <xdr:row>42</xdr:row>
      <xdr:rowOff>38100</xdr:rowOff>
    </xdr:to>
    <xdr:sp>
      <xdr:nvSpPr>
        <xdr:cNvPr id="7" name="Rectangle 7"/>
        <xdr:cNvSpPr>
          <a:spLocks/>
        </xdr:cNvSpPr>
      </xdr:nvSpPr>
      <xdr:spPr>
        <a:xfrm>
          <a:off x="7048500" y="6276975"/>
          <a:ext cx="2628900" cy="14287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
</a:t>
          </a:r>
          <a:r>
            <a:rPr lang="en-US" cap="none" sz="2000" b="0" i="0" u="none" baseline="0">
              <a:solidFill>
                <a:srgbClr val="000000"/>
              </a:solidFill>
              <a:latin typeface="ＭＳ Ｐゴシック"/>
              <a:ea typeface="ＭＳ Ｐゴシック"/>
              <a:cs typeface="ＭＳ Ｐゴシック"/>
            </a:rPr>
            <a:t>競輪場駐車場
</a:t>
          </a:r>
          <a:r>
            <a:rPr lang="en-US" cap="none" sz="2000" b="0" i="0" u="none" baseline="0">
              <a:solidFill>
                <a:srgbClr val="000000"/>
              </a:solidFill>
              <a:latin typeface="ＭＳ Ｐゴシック"/>
              <a:ea typeface="ＭＳ Ｐゴシック"/>
              <a:cs typeface="ＭＳ Ｐゴシック"/>
            </a:rPr>
            <a:t>利用出来ません</a:t>
          </a:r>
        </a:p>
      </xdr:txBody>
    </xdr:sp>
    <xdr:clientData/>
  </xdr:twoCellAnchor>
  <xdr:twoCellAnchor>
    <xdr:from>
      <xdr:col>3</xdr:col>
      <xdr:colOff>85725</xdr:colOff>
      <xdr:row>19</xdr:row>
      <xdr:rowOff>123825</xdr:rowOff>
    </xdr:from>
    <xdr:to>
      <xdr:col>4</xdr:col>
      <xdr:colOff>628650</xdr:colOff>
      <xdr:row>25</xdr:row>
      <xdr:rowOff>66675</xdr:rowOff>
    </xdr:to>
    <xdr:sp>
      <xdr:nvSpPr>
        <xdr:cNvPr id="8" name="Rectangle 8"/>
        <xdr:cNvSpPr>
          <a:spLocks/>
        </xdr:cNvSpPr>
      </xdr:nvSpPr>
      <xdr:spPr>
        <a:xfrm>
          <a:off x="2552700" y="3724275"/>
          <a:ext cx="1228725" cy="971550"/>
        </a:xfrm>
        <a:prstGeom prst="rect">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アクアパレット</a:t>
          </a:r>
        </a:p>
      </xdr:txBody>
    </xdr:sp>
    <xdr:clientData/>
  </xdr:twoCellAnchor>
  <xdr:twoCellAnchor>
    <xdr:from>
      <xdr:col>7</xdr:col>
      <xdr:colOff>390525</xdr:colOff>
      <xdr:row>34</xdr:row>
      <xdr:rowOff>104775</xdr:rowOff>
    </xdr:from>
    <xdr:to>
      <xdr:col>7</xdr:col>
      <xdr:colOff>409575</xdr:colOff>
      <xdr:row>42</xdr:row>
      <xdr:rowOff>123825</xdr:rowOff>
    </xdr:to>
    <xdr:sp>
      <xdr:nvSpPr>
        <xdr:cNvPr id="9" name="Line 9"/>
        <xdr:cNvSpPr>
          <a:spLocks/>
        </xdr:cNvSpPr>
      </xdr:nvSpPr>
      <xdr:spPr>
        <a:xfrm flipH="1">
          <a:off x="5600700" y="6343650"/>
          <a:ext cx="19050" cy="1447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66675</xdr:colOff>
      <xdr:row>35</xdr:row>
      <xdr:rowOff>28575</xdr:rowOff>
    </xdr:from>
    <xdr:to>
      <xdr:col>8</xdr:col>
      <xdr:colOff>66675</xdr:colOff>
      <xdr:row>42</xdr:row>
      <xdr:rowOff>123825</xdr:rowOff>
    </xdr:to>
    <xdr:sp>
      <xdr:nvSpPr>
        <xdr:cNvPr id="10" name="Line 10"/>
        <xdr:cNvSpPr>
          <a:spLocks/>
        </xdr:cNvSpPr>
      </xdr:nvSpPr>
      <xdr:spPr>
        <a:xfrm>
          <a:off x="5962650" y="6438900"/>
          <a:ext cx="0" cy="1352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35</xdr:row>
      <xdr:rowOff>47625</xdr:rowOff>
    </xdr:from>
    <xdr:to>
      <xdr:col>7</xdr:col>
      <xdr:colOff>409575</xdr:colOff>
      <xdr:row>35</xdr:row>
      <xdr:rowOff>76200</xdr:rowOff>
    </xdr:to>
    <xdr:sp>
      <xdr:nvSpPr>
        <xdr:cNvPr id="11" name="Line 11"/>
        <xdr:cNvSpPr>
          <a:spLocks/>
        </xdr:cNvSpPr>
      </xdr:nvSpPr>
      <xdr:spPr>
        <a:xfrm flipH="1">
          <a:off x="0" y="6457950"/>
          <a:ext cx="56197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34</xdr:row>
      <xdr:rowOff>47625</xdr:rowOff>
    </xdr:from>
    <xdr:to>
      <xdr:col>7</xdr:col>
      <xdr:colOff>457200</xdr:colOff>
      <xdr:row>34</xdr:row>
      <xdr:rowOff>76200</xdr:rowOff>
    </xdr:to>
    <xdr:sp>
      <xdr:nvSpPr>
        <xdr:cNvPr id="12" name="Line 12"/>
        <xdr:cNvSpPr>
          <a:spLocks/>
        </xdr:cNvSpPr>
      </xdr:nvSpPr>
      <xdr:spPr>
        <a:xfrm flipH="1" flipV="1">
          <a:off x="9525" y="6286500"/>
          <a:ext cx="5657850" cy="285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447675</xdr:colOff>
      <xdr:row>28</xdr:row>
      <xdr:rowOff>161925</xdr:rowOff>
    </xdr:from>
    <xdr:to>
      <xdr:col>10</xdr:col>
      <xdr:colOff>609600</xdr:colOff>
      <xdr:row>34</xdr:row>
      <xdr:rowOff>76200</xdr:rowOff>
    </xdr:to>
    <xdr:sp>
      <xdr:nvSpPr>
        <xdr:cNvPr id="13" name="Line 13"/>
        <xdr:cNvSpPr>
          <a:spLocks/>
        </xdr:cNvSpPr>
      </xdr:nvSpPr>
      <xdr:spPr>
        <a:xfrm flipV="1">
          <a:off x="5657850" y="5305425"/>
          <a:ext cx="2219325" cy="10096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47625</xdr:colOff>
      <xdr:row>29</xdr:row>
      <xdr:rowOff>123825</xdr:rowOff>
    </xdr:from>
    <xdr:to>
      <xdr:col>11</xdr:col>
      <xdr:colOff>85725</xdr:colOff>
      <xdr:row>35</xdr:row>
      <xdr:rowOff>28575</xdr:rowOff>
    </xdr:to>
    <xdr:sp>
      <xdr:nvSpPr>
        <xdr:cNvPr id="14" name="Line 14"/>
        <xdr:cNvSpPr>
          <a:spLocks/>
        </xdr:cNvSpPr>
      </xdr:nvSpPr>
      <xdr:spPr>
        <a:xfrm flipV="1">
          <a:off x="5943600" y="5505450"/>
          <a:ext cx="209550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609600</xdr:colOff>
      <xdr:row>12</xdr:row>
      <xdr:rowOff>28575</xdr:rowOff>
    </xdr:from>
    <xdr:to>
      <xdr:col>11</xdr:col>
      <xdr:colOff>47625</xdr:colOff>
      <xdr:row>28</xdr:row>
      <xdr:rowOff>161925</xdr:rowOff>
    </xdr:to>
    <xdr:sp>
      <xdr:nvSpPr>
        <xdr:cNvPr id="15" name="Line 15"/>
        <xdr:cNvSpPr>
          <a:spLocks/>
        </xdr:cNvSpPr>
      </xdr:nvSpPr>
      <xdr:spPr>
        <a:xfrm flipV="1">
          <a:off x="7877175" y="2428875"/>
          <a:ext cx="123825" cy="28765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104775</xdr:colOff>
      <xdr:row>11</xdr:row>
      <xdr:rowOff>142875</xdr:rowOff>
    </xdr:from>
    <xdr:to>
      <xdr:col>11</xdr:col>
      <xdr:colOff>228600</xdr:colOff>
      <xdr:row>29</xdr:row>
      <xdr:rowOff>142875</xdr:rowOff>
    </xdr:to>
    <xdr:sp>
      <xdr:nvSpPr>
        <xdr:cNvPr id="16" name="Line 16"/>
        <xdr:cNvSpPr>
          <a:spLocks/>
        </xdr:cNvSpPr>
      </xdr:nvSpPr>
      <xdr:spPr>
        <a:xfrm flipV="1">
          <a:off x="8058150" y="2371725"/>
          <a:ext cx="123825" cy="3152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266700</xdr:colOff>
      <xdr:row>19</xdr:row>
      <xdr:rowOff>66675</xdr:rowOff>
    </xdr:from>
    <xdr:to>
      <xdr:col>2</xdr:col>
      <xdr:colOff>114300</xdr:colOff>
      <xdr:row>28</xdr:row>
      <xdr:rowOff>19050</xdr:rowOff>
    </xdr:to>
    <xdr:sp>
      <xdr:nvSpPr>
        <xdr:cNvPr id="17" name="Oval 17"/>
        <xdr:cNvSpPr>
          <a:spLocks/>
        </xdr:cNvSpPr>
      </xdr:nvSpPr>
      <xdr:spPr>
        <a:xfrm>
          <a:off x="266700" y="3667125"/>
          <a:ext cx="1628775" cy="1495425"/>
        </a:xfrm>
        <a:prstGeom prst="ellipse">
          <a:avLst/>
        </a:prstGeom>
        <a:solidFill>
          <a:srgbClr val="FFFFFF"/>
        </a:solidFill>
        <a:ln w="9525" cmpd="sng">
          <a:solidFill>
            <a:srgbClr val="000000"/>
          </a:solidFill>
          <a:headEnd type="none"/>
          <a:tailEnd type="none"/>
        </a:ln>
      </xdr:spPr>
      <xdr:txBody>
        <a:bodyPr vertOverflow="clip" wrap="square" lIns="45720" tIns="27432" rIns="0" bIns="0"/>
        <a:p>
          <a:pPr algn="l">
            <a:defRPr/>
          </a:pPr>
          <a:r>
            <a:rPr lang="en-US" cap="none" sz="20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マドンナ
</a:t>
          </a:r>
          <a:r>
            <a:rPr lang="en-US" cap="none" sz="1800" b="0" i="0" u="none" baseline="0">
              <a:solidFill>
                <a:srgbClr val="000000"/>
              </a:solidFill>
              <a:latin typeface="ＭＳ Ｐゴシック"/>
              <a:ea typeface="ＭＳ Ｐゴシック"/>
              <a:cs typeface="ＭＳ Ｐゴシック"/>
            </a:rPr>
            <a:t>球場</a:t>
          </a:r>
        </a:p>
      </xdr:txBody>
    </xdr:sp>
    <xdr:clientData/>
  </xdr:twoCellAnchor>
  <xdr:twoCellAnchor>
    <xdr:from>
      <xdr:col>0</xdr:col>
      <xdr:colOff>85725</xdr:colOff>
      <xdr:row>28</xdr:row>
      <xdr:rowOff>161925</xdr:rowOff>
    </xdr:from>
    <xdr:to>
      <xdr:col>1</xdr:col>
      <xdr:colOff>371475</xdr:colOff>
      <xdr:row>34</xdr:row>
      <xdr:rowOff>9525</xdr:rowOff>
    </xdr:to>
    <xdr:sp>
      <xdr:nvSpPr>
        <xdr:cNvPr id="18" name="Rectangle 18"/>
        <xdr:cNvSpPr>
          <a:spLocks/>
        </xdr:cNvSpPr>
      </xdr:nvSpPr>
      <xdr:spPr>
        <a:xfrm>
          <a:off x="85725" y="5305425"/>
          <a:ext cx="1381125" cy="942975"/>
        </a:xfrm>
        <a:prstGeom prst="rect">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400" b="0" i="0" u="none" baseline="0">
              <a:solidFill>
                <a:srgbClr val="000000"/>
              </a:solidFill>
              <a:latin typeface="ＭＳ Ｐゴシック"/>
              <a:ea typeface="ＭＳ Ｐゴシック"/>
              <a:cs typeface="ＭＳ Ｐゴシック"/>
            </a:rPr>
            <a:t>マドンナ球場
</a:t>
          </a:r>
          <a:r>
            <a:rPr lang="en-US" cap="none" sz="1400" b="0" i="0" u="none" baseline="0">
              <a:solidFill>
                <a:srgbClr val="000000"/>
              </a:solidFill>
              <a:latin typeface="ＭＳ Ｐゴシック"/>
              <a:ea typeface="ＭＳ Ｐゴシック"/>
              <a:cs typeface="ＭＳ Ｐゴシック"/>
            </a:rPr>
            <a:t>駐車場
</a:t>
          </a:r>
          <a:r>
            <a:rPr lang="en-US" cap="none" sz="1400" b="0" i="0" u="none" baseline="0">
              <a:solidFill>
                <a:srgbClr val="000000"/>
              </a:solidFill>
              <a:latin typeface="ＭＳ Ｐゴシック"/>
              <a:ea typeface="ＭＳ Ｐゴシック"/>
              <a:cs typeface="ＭＳ Ｐゴシック"/>
            </a:rPr>
            <a:t>駐車できません。
</a:t>
          </a:r>
        </a:p>
      </xdr:txBody>
    </xdr:sp>
    <xdr:clientData/>
  </xdr:twoCellAnchor>
  <xdr:twoCellAnchor>
    <xdr:from>
      <xdr:col>7</xdr:col>
      <xdr:colOff>438150</xdr:colOff>
      <xdr:row>36</xdr:row>
      <xdr:rowOff>0</xdr:rowOff>
    </xdr:from>
    <xdr:to>
      <xdr:col>7</xdr:col>
      <xdr:colOff>685800</xdr:colOff>
      <xdr:row>42</xdr:row>
      <xdr:rowOff>28575</xdr:rowOff>
    </xdr:to>
    <xdr:sp>
      <xdr:nvSpPr>
        <xdr:cNvPr id="19" name="Rectangle 19"/>
        <xdr:cNvSpPr>
          <a:spLocks/>
        </xdr:cNvSpPr>
      </xdr:nvSpPr>
      <xdr:spPr>
        <a:xfrm>
          <a:off x="5648325" y="6581775"/>
          <a:ext cx="247650" cy="11144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正
</a:t>
          </a:r>
          <a:r>
            <a:rPr lang="en-US" cap="none" sz="1100" b="0" i="0" u="none" baseline="0">
              <a:solidFill>
                <a:srgbClr val="000000"/>
              </a:solidFill>
              <a:latin typeface="ＭＳ Ｐゴシック"/>
              <a:ea typeface="ＭＳ Ｐゴシック"/>
              <a:cs typeface="ＭＳ Ｐゴシック"/>
            </a:rPr>
            <a:t>面
</a:t>
          </a:r>
          <a:r>
            <a:rPr lang="en-US" cap="none" sz="1100" b="0" i="0" u="none" baseline="0">
              <a:solidFill>
                <a:srgbClr val="000000"/>
              </a:solidFill>
              <a:latin typeface="ＭＳ Ｐゴシック"/>
              <a:ea typeface="ＭＳ Ｐゴシック"/>
              <a:cs typeface="ＭＳ Ｐゴシック"/>
            </a:rPr>
            <a:t>入
</a:t>
          </a:r>
          <a:r>
            <a:rPr lang="en-US" cap="none" sz="1100" b="0" i="0" u="none" baseline="0">
              <a:solidFill>
                <a:srgbClr val="000000"/>
              </a:solidFill>
              <a:latin typeface="ＭＳ Ｐゴシック"/>
              <a:ea typeface="ＭＳ Ｐゴシック"/>
              <a:cs typeface="ＭＳ Ｐゴシック"/>
            </a:rPr>
            <a:t>口</a:t>
          </a:r>
        </a:p>
      </xdr:txBody>
    </xdr:sp>
    <xdr:clientData/>
  </xdr:twoCellAnchor>
  <xdr:twoCellAnchor>
    <xdr:from>
      <xdr:col>4</xdr:col>
      <xdr:colOff>495300</xdr:colOff>
      <xdr:row>25</xdr:row>
      <xdr:rowOff>47625</xdr:rowOff>
    </xdr:from>
    <xdr:to>
      <xdr:col>5</xdr:col>
      <xdr:colOff>114300</xdr:colOff>
      <xdr:row>25</xdr:row>
      <xdr:rowOff>123825</xdr:rowOff>
    </xdr:to>
    <xdr:sp>
      <xdr:nvSpPr>
        <xdr:cNvPr id="20" name="Rectangle 20"/>
        <xdr:cNvSpPr>
          <a:spLocks/>
        </xdr:cNvSpPr>
      </xdr:nvSpPr>
      <xdr:spPr>
        <a:xfrm>
          <a:off x="3648075" y="4676775"/>
          <a:ext cx="304800" cy="762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657225</xdr:colOff>
      <xdr:row>20</xdr:row>
      <xdr:rowOff>38100</xdr:rowOff>
    </xdr:from>
    <xdr:to>
      <xdr:col>5</xdr:col>
      <xdr:colOff>114300</xdr:colOff>
      <xdr:row>25</xdr:row>
      <xdr:rowOff>47625</xdr:rowOff>
    </xdr:to>
    <xdr:sp>
      <xdr:nvSpPr>
        <xdr:cNvPr id="21" name="Rectangle 21"/>
        <xdr:cNvSpPr>
          <a:spLocks/>
        </xdr:cNvSpPr>
      </xdr:nvSpPr>
      <xdr:spPr>
        <a:xfrm>
          <a:off x="3810000" y="3810000"/>
          <a:ext cx="142875" cy="8667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457200</xdr:colOff>
      <xdr:row>9</xdr:row>
      <xdr:rowOff>104775</xdr:rowOff>
    </xdr:from>
    <xdr:to>
      <xdr:col>11</xdr:col>
      <xdr:colOff>47625</xdr:colOff>
      <xdr:row>12</xdr:row>
      <xdr:rowOff>28575</xdr:rowOff>
    </xdr:to>
    <xdr:sp>
      <xdr:nvSpPr>
        <xdr:cNvPr id="22" name="Line 22"/>
        <xdr:cNvSpPr>
          <a:spLocks/>
        </xdr:cNvSpPr>
      </xdr:nvSpPr>
      <xdr:spPr>
        <a:xfrm flipH="1" flipV="1">
          <a:off x="7724775" y="1990725"/>
          <a:ext cx="276225" cy="4381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523875</xdr:colOff>
      <xdr:row>8</xdr:row>
      <xdr:rowOff>104775</xdr:rowOff>
    </xdr:from>
    <xdr:to>
      <xdr:col>11</xdr:col>
      <xdr:colOff>257175</xdr:colOff>
      <xdr:row>11</xdr:row>
      <xdr:rowOff>142875</xdr:rowOff>
    </xdr:to>
    <xdr:sp>
      <xdr:nvSpPr>
        <xdr:cNvPr id="23" name="Line 23"/>
        <xdr:cNvSpPr>
          <a:spLocks/>
        </xdr:cNvSpPr>
      </xdr:nvSpPr>
      <xdr:spPr>
        <a:xfrm flipH="1" flipV="1">
          <a:off x="7791450" y="1819275"/>
          <a:ext cx="419100" cy="552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381000</xdr:colOff>
      <xdr:row>9</xdr:row>
      <xdr:rowOff>47625</xdr:rowOff>
    </xdr:from>
    <xdr:to>
      <xdr:col>10</xdr:col>
      <xdr:colOff>457200</xdr:colOff>
      <xdr:row>9</xdr:row>
      <xdr:rowOff>57150</xdr:rowOff>
    </xdr:to>
    <xdr:sp>
      <xdr:nvSpPr>
        <xdr:cNvPr id="24" name="Line 24"/>
        <xdr:cNvSpPr>
          <a:spLocks/>
        </xdr:cNvSpPr>
      </xdr:nvSpPr>
      <xdr:spPr>
        <a:xfrm flipH="1" flipV="1">
          <a:off x="381000" y="1933575"/>
          <a:ext cx="7343775"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561975</xdr:colOff>
      <xdr:row>8</xdr:row>
      <xdr:rowOff>76200</xdr:rowOff>
    </xdr:from>
    <xdr:to>
      <xdr:col>10</xdr:col>
      <xdr:colOff>533400</xdr:colOff>
      <xdr:row>8</xdr:row>
      <xdr:rowOff>85725</xdr:rowOff>
    </xdr:to>
    <xdr:sp>
      <xdr:nvSpPr>
        <xdr:cNvPr id="25" name="Line 25"/>
        <xdr:cNvSpPr>
          <a:spLocks/>
        </xdr:cNvSpPr>
      </xdr:nvSpPr>
      <xdr:spPr>
        <a:xfrm flipH="1" flipV="1">
          <a:off x="561975" y="1790700"/>
          <a:ext cx="7239000" cy="95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28575</xdr:colOff>
      <xdr:row>5</xdr:row>
      <xdr:rowOff>66675</xdr:rowOff>
    </xdr:from>
    <xdr:to>
      <xdr:col>6</xdr:col>
      <xdr:colOff>638175</xdr:colOff>
      <xdr:row>8</xdr:row>
      <xdr:rowOff>9525</xdr:rowOff>
    </xdr:to>
    <xdr:sp>
      <xdr:nvSpPr>
        <xdr:cNvPr id="26" name="Rectangle 26"/>
        <xdr:cNvSpPr>
          <a:spLocks/>
        </xdr:cNvSpPr>
      </xdr:nvSpPr>
      <xdr:spPr>
        <a:xfrm>
          <a:off x="1123950" y="1295400"/>
          <a:ext cx="4038600" cy="428625"/>
        </a:xfrm>
        <a:prstGeom prst="rect">
          <a:avLst/>
        </a:prstGeom>
        <a:solidFill>
          <a:srgbClr val="FFFFFF"/>
        </a:solidFill>
        <a:ln w="9525" cmpd="sng">
          <a:solidFill>
            <a:srgbClr val="000000"/>
          </a:solidFill>
          <a:headEnd type="none"/>
          <a:tailEnd type="none"/>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FF0000"/>
              </a:solidFill>
              <a:latin typeface="ＭＳ Ｐゴシック"/>
              <a:ea typeface="ＭＳ Ｐゴシック"/>
              <a:cs typeface="ＭＳ Ｐゴシック"/>
            </a:rPr>
            <a:t> 南側駐車場：駐車できます。</a:t>
          </a:r>
          <a:r>
            <a:rPr lang="en-US" cap="none" sz="1400" b="0" i="0" u="none" baseline="0">
              <a:solidFill>
                <a:srgbClr val="000000"/>
              </a:solidFill>
              <a:latin typeface="ＭＳ Ｐゴシック"/>
              <a:ea typeface="ＭＳ Ｐゴシック"/>
              <a:cs typeface="ＭＳ Ｐゴシック"/>
            </a:rPr>
            <a:t>
</a:t>
          </a:r>
        </a:p>
      </xdr:txBody>
    </xdr:sp>
    <xdr:clientData fLocksWithSheet="0"/>
  </xdr:twoCellAnchor>
  <xdr:twoCellAnchor>
    <xdr:from>
      <xdr:col>0</xdr:col>
      <xdr:colOff>304800</xdr:colOff>
      <xdr:row>9</xdr:row>
      <xdr:rowOff>114300</xdr:rowOff>
    </xdr:from>
    <xdr:to>
      <xdr:col>2</xdr:col>
      <xdr:colOff>495300</xdr:colOff>
      <xdr:row>18</xdr:row>
      <xdr:rowOff>123825</xdr:rowOff>
    </xdr:to>
    <xdr:sp>
      <xdr:nvSpPr>
        <xdr:cNvPr id="27" name="Oval 27"/>
        <xdr:cNvSpPr>
          <a:spLocks/>
        </xdr:cNvSpPr>
      </xdr:nvSpPr>
      <xdr:spPr>
        <a:xfrm>
          <a:off x="304800" y="2000250"/>
          <a:ext cx="1971675" cy="1552575"/>
        </a:xfrm>
        <a:prstGeom prst="ellipse">
          <a:avLst/>
        </a:prstGeom>
        <a:solidFill>
          <a:srgbClr val="FFFFFF"/>
        </a:solidFill>
        <a:ln w="9525" cmpd="sng">
          <a:solidFill>
            <a:srgbClr val="000000"/>
          </a:solidFill>
          <a:headEnd type="none"/>
          <a:tailEnd type="none"/>
        </a:ln>
      </xdr:spPr>
      <xdr:txBody>
        <a:bodyPr vertOverflow="clip" wrap="square" lIns="36576" tIns="22860" rIns="0" bIns="0"/>
        <a:p>
          <a:pPr algn="l">
            <a:defRPr/>
          </a:pPr>
          <a:r>
            <a:rPr lang="en-US" cap="none" sz="1800" b="0" i="0" u="none" baseline="0">
              <a:solidFill>
                <a:srgbClr val="000000"/>
              </a:solidFill>
              <a:latin typeface="ＭＳ Ｐゴシック"/>
              <a:ea typeface="ＭＳ Ｐゴシック"/>
              <a:cs typeface="ＭＳ Ｐゴシック"/>
            </a:rPr>
            <a:t>
</a:t>
          </a:r>
          <a:r>
            <a:rPr lang="en-US" cap="none" sz="1800" b="0" i="0" u="none" baseline="0">
              <a:solidFill>
                <a:srgbClr val="000000"/>
              </a:solidFill>
              <a:latin typeface="ＭＳ Ｐゴシック"/>
              <a:ea typeface="ＭＳ Ｐゴシック"/>
              <a:cs typeface="ＭＳ Ｐゴシック"/>
            </a:rPr>
            <a:t>坊ちゃん
</a:t>
          </a:r>
          <a:r>
            <a:rPr lang="en-US" cap="none" sz="1800" b="0" i="0" u="none" baseline="0">
              <a:solidFill>
                <a:srgbClr val="000000"/>
              </a:solidFill>
              <a:latin typeface="ＭＳ Ｐゴシック"/>
              <a:ea typeface="ＭＳ Ｐゴシック"/>
              <a:cs typeface="ＭＳ Ｐゴシック"/>
            </a:rPr>
            <a:t>球場
</a:t>
          </a:r>
        </a:p>
      </xdr:txBody>
    </xdr:sp>
    <xdr:clientData/>
  </xdr:twoCellAnchor>
  <xdr:twoCellAnchor>
    <xdr:from>
      <xdr:col>3</xdr:col>
      <xdr:colOff>152400</xdr:colOff>
      <xdr:row>11</xdr:row>
      <xdr:rowOff>0</xdr:rowOff>
    </xdr:from>
    <xdr:to>
      <xdr:col>4</xdr:col>
      <xdr:colOff>600075</xdr:colOff>
      <xdr:row>13</xdr:row>
      <xdr:rowOff>152400</xdr:rowOff>
    </xdr:to>
    <xdr:sp>
      <xdr:nvSpPr>
        <xdr:cNvPr id="28" name="Rectangle 28"/>
        <xdr:cNvSpPr>
          <a:spLocks/>
        </xdr:cNvSpPr>
      </xdr:nvSpPr>
      <xdr:spPr>
        <a:xfrm>
          <a:off x="2619375" y="2228850"/>
          <a:ext cx="1133475" cy="495300"/>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テニスコート
</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2</xdr:col>
      <xdr:colOff>304800</xdr:colOff>
      <xdr:row>23</xdr:row>
      <xdr:rowOff>0</xdr:rowOff>
    </xdr:from>
    <xdr:to>
      <xdr:col>3</xdr:col>
      <xdr:colOff>85725</xdr:colOff>
      <xdr:row>25</xdr:row>
      <xdr:rowOff>47625</xdr:rowOff>
    </xdr:to>
    <xdr:sp>
      <xdr:nvSpPr>
        <xdr:cNvPr id="29" name="Rectangle 29"/>
        <xdr:cNvSpPr>
          <a:spLocks/>
        </xdr:cNvSpPr>
      </xdr:nvSpPr>
      <xdr:spPr>
        <a:xfrm>
          <a:off x="2085975" y="4286250"/>
          <a:ext cx="466725" cy="390525"/>
        </a:xfrm>
        <a:prstGeom prst="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FF0000"/>
              </a:solidFill>
              <a:latin typeface="ＭＳ Ｐゴシック"/>
              <a:ea typeface="ＭＳ Ｐゴシック"/>
              <a:cs typeface="ＭＳ Ｐゴシック"/>
            </a:rPr>
            <a:t>クラブバス</a:t>
          </a:r>
        </a:p>
      </xdr:txBody>
    </xdr:sp>
    <xdr:clientData/>
  </xdr:twoCellAnchor>
  <xdr:twoCellAnchor>
    <xdr:from>
      <xdr:col>0</xdr:col>
      <xdr:colOff>381000</xdr:colOff>
      <xdr:row>4</xdr:row>
      <xdr:rowOff>266700</xdr:rowOff>
    </xdr:from>
    <xdr:to>
      <xdr:col>0</xdr:col>
      <xdr:colOff>561975</xdr:colOff>
      <xdr:row>8</xdr:row>
      <xdr:rowOff>47625</xdr:rowOff>
    </xdr:to>
    <xdr:sp>
      <xdr:nvSpPr>
        <xdr:cNvPr id="30" name="Line 32"/>
        <xdr:cNvSpPr>
          <a:spLocks/>
        </xdr:cNvSpPr>
      </xdr:nvSpPr>
      <xdr:spPr>
        <a:xfrm flipH="1" flipV="1">
          <a:off x="381000" y="1219200"/>
          <a:ext cx="180975" cy="5429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228600</xdr:colOff>
      <xdr:row>5</xdr:row>
      <xdr:rowOff>114300</xdr:rowOff>
    </xdr:from>
    <xdr:to>
      <xdr:col>0</xdr:col>
      <xdr:colOff>390525</xdr:colOff>
      <xdr:row>9</xdr:row>
      <xdr:rowOff>28575</xdr:rowOff>
    </xdr:to>
    <xdr:sp>
      <xdr:nvSpPr>
        <xdr:cNvPr id="31" name="Line 33"/>
        <xdr:cNvSpPr>
          <a:spLocks/>
        </xdr:cNvSpPr>
      </xdr:nvSpPr>
      <xdr:spPr>
        <a:xfrm flipH="1" flipV="1">
          <a:off x="228600" y="1343025"/>
          <a:ext cx="161925" cy="571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J65"/>
  <sheetViews>
    <sheetView zoomScalePageLayoutView="0" workbookViewId="0" topLeftCell="A1">
      <selection activeCell="I16" sqref="I16"/>
    </sheetView>
  </sheetViews>
  <sheetFormatPr defaultColWidth="9.00390625" defaultRowHeight="13.5"/>
  <cols>
    <col min="1" max="1" width="1.875" style="0" customWidth="1"/>
    <col min="2" max="2" width="10.25390625" style="0" customWidth="1"/>
    <col min="3" max="3" width="20.625" style="0" customWidth="1"/>
    <col min="4" max="4" width="15.375" style="0" bestFit="1" customWidth="1"/>
    <col min="11" max="11" width="2.25390625" style="0" customWidth="1"/>
  </cols>
  <sheetData>
    <row r="1" spans="2:4" ht="13.5">
      <c r="B1" s="52">
        <v>41819</v>
      </c>
      <c r="C1" s="410">
        <v>5</v>
      </c>
      <c r="D1" s="410"/>
    </row>
    <row r="2" ht="13.5">
      <c r="B2" t="s">
        <v>0</v>
      </c>
    </row>
    <row r="4" spans="2:4" ht="14.25">
      <c r="B4" t="s">
        <v>23</v>
      </c>
      <c r="C4" s="5">
        <f>B1</f>
        <v>41819</v>
      </c>
      <c r="D4" s="4">
        <f>WEEKDAY(C4)</f>
        <v>1</v>
      </c>
    </row>
    <row r="5" spans="2:3" ht="13.5">
      <c r="B5" t="s">
        <v>24</v>
      </c>
      <c r="C5" t="s">
        <v>25</v>
      </c>
    </row>
    <row r="6" spans="2:4" ht="13.5">
      <c r="B6" t="s">
        <v>26</v>
      </c>
      <c r="C6" s="104" t="s">
        <v>210</v>
      </c>
      <c r="D6" s="105" t="s">
        <v>209</v>
      </c>
    </row>
    <row r="7" spans="2:3" ht="13.5">
      <c r="B7" t="s">
        <v>27</v>
      </c>
      <c r="C7" t="s">
        <v>295</v>
      </c>
    </row>
    <row r="8" spans="2:3" ht="13.5">
      <c r="B8" t="s">
        <v>27</v>
      </c>
      <c r="C8" t="s">
        <v>28</v>
      </c>
    </row>
    <row r="9" spans="2:3" ht="13.5">
      <c r="B9" t="s">
        <v>29</v>
      </c>
      <c r="C9" t="s">
        <v>30</v>
      </c>
    </row>
    <row r="10" spans="2:5" ht="13.5">
      <c r="B10" t="s">
        <v>27</v>
      </c>
      <c r="C10" t="s">
        <v>116</v>
      </c>
      <c r="E10" t="s">
        <v>335</v>
      </c>
    </row>
    <row r="11" spans="2:5" ht="13.5">
      <c r="B11" t="s">
        <v>27</v>
      </c>
      <c r="C11" t="s">
        <v>117</v>
      </c>
      <c r="E11" t="s">
        <v>185</v>
      </c>
    </row>
    <row r="12" spans="2:3" ht="13.5">
      <c r="B12" t="s">
        <v>27</v>
      </c>
      <c r="C12" t="s">
        <v>31</v>
      </c>
    </row>
    <row r="13" spans="2:3" ht="13.5">
      <c r="B13" t="s">
        <v>27</v>
      </c>
      <c r="C13" t="s">
        <v>32</v>
      </c>
    </row>
    <row r="14" spans="2:3" ht="13.5">
      <c r="B14" t="s">
        <v>36</v>
      </c>
      <c r="C14" t="s">
        <v>37</v>
      </c>
    </row>
    <row r="15" spans="2:8" ht="13.5">
      <c r="B15" t="s">
        <v>27</v>
      </c>
      <c r="C15" s="409" t="s">
        <v>33</v>
      </c>
      <c r="D15" s="409"/>
      <c r="E15" s="409"/>
      <c r="F15" s="409"/>
      <c r="G15" s="409"/>
      <c r="H15" s="107"/>
    </row>
    <row r="16" spans="2:3" ht="13.5">
      <c r="B16" t="s">
        <v>34</v>
      </c>
      <c r="C16" t="s">
        <v>333</v>
      </c>
    </row>
    <row r="17" ht="13.5">
      <c r="B17" t="s">
        <v>121</v>
      </c>
    </row>
    <row r="18" ht="13.5">
      <c r="B18" t="s">
        <v>104</v>
      </c>
    </row>
    <row r="19" ht="13.5">
      <c r="B19" t="s">
        <v>105</v>
      </c>
    </row>
    <row r="20" ht="13.5">
      <c r="B20" t="s">
        <v>106</v>
      </c>
    </row>
    <row r="21" spans="2:3" ht="13.5">
      <c r="B21" t="s">
        <v>35</v>
      </c>
      <c r="C21" t="s">
        <v>269</v>
      </c>
    </row>
    <row r="22" spans="2:3" ht="13.5">
      <c r="B22" t="s">
        <v>38</v>
      </c>
      <c r="C22" t="s">
        <v>39</v>
      </c>
    </row>
    <row r="23" ht="13.5">
      <c r="B23" t="s">
        <v>1</v>
      </c>
    </row>
    <row r="24" spans="1:2" ht="13.5">
      <c r="A24" t="s">
        <v>95</v>
      </c>
      <c r="B24" t="s">
        <v>296</v>
      </c>
    </row>
    <row r="25" spans="1:2" ht="13.5">
      <c r="A25" t="s">
        <v>96</v>
      </c>
      <c r="B25" t="s">
        <v>297</v>
      </c>
    </row>
    <row r="26" ht="13.5">
      <c r="B26" t="s">
        <v>216</v>
      </c>
    </row>
    <row r="27" ht="18.75" customHeight="1">
      <c r="B27" s="106" t="s">
        <v>267</v>
      </c>
    </row>
    <row r="28" spans="1:2" ht="21" customHeight="1">
      <c r="A28" t="s">
        <v>95</v>
      </c>
      <c r="B28" s="106" t="s">
        <v>253</v>
      </c>
    </row>
    <row r="29" spans="1:2" ht="13.5">
      <c r="A29" t="s">
        <v>96</v>
      </c>
      <c r="B29" t="s">
        <v>255</v>
      </c>
    </row>
    <row r="30" ht="13.5">
      <c r="B30" t="s">
        <v>199</v>
      </c>
    </row>
    <row r="31" spans="1:2" ht="16.5" customHeight="1">
      <c r="A31" t="s">
        <v>95</v>
      </c>
      <c r="B31" s="108" t="s">
        <v>172</v>
      </c>
    </row>
    <row r="32" ht="13.5">
      <c r="B32" t="s">
        <v>173</v>
      </c>
    </row>
    <row r="33" spans="1:2" ht="13.5">
      <c r="A33" t="s">
        <v>95</v>
      </c>
      <c r="B33" t="s">
        <v>97</v>
      </c>
    </row>
    <row r="34" spans="1:10" ht="21" customHeight="1">
      <c r="A34" t="s">
        <v>95</v>
      </c>
      <c r="B34" s="106" t="s">
        <v>200</v>
      </c>
      <c r="C34" s="107"/>
      <c r="D34" s="107"/>
      <c r="E34" s="107"/>
      <c r="F34" s="107"/>
      <c r="G34" s="107"/>
      <c r="H34" s="107"/>
      <c r="I34" s="107"/>
      <c r="J34" s="107"/>
    </row>
    <row r="35" spans="2:10" ht="21" customHeight="1">
      <c r="B35" s="106" t="s">
        <v>206</v>
      </c>
      <c r="C35" s="107"/>
      <c r="D35" s="107"/>
      <c r="E35" s="107"/>
      <c r="F35" s="107"/>
      <c r="G35" s="107"/>
      <c r="H35" s="107"/>
      <c r="I35" s="107"/>
      <c r="J35" s="107"/>
    </row>
    <row r="36" spans="1:10" ht="21" customHeight="1">
      <c r="A36" t="s">
        <v>95</v>
      </c>
      <c r="B36" s="106" t="s">
        <v>201</v>
      </c>
      <c r="C36" s="107"/>
      <c r="D36" s="107"/>
      <c r="E36" s="107"/>
      <c r="F36" s="107"/>
      <c r="G36" s="107"/>
      <c r="H36" s="107"/>
      <c r="I36" s="107"/>
      <c r="J36" s="107"/>
    </row>
    <row r="37" ht="13.5">
      <c r="B37" t="s">
        <v>98</v>
      </c>
    </row>
    <row r="38" spans="1:2" ht="13.5">
      <c r="A38" t="s">
        <v>95</v>
      </c>
      <c r="B38" t="s">
        <v>192</v>
      </c>
    </row>
    <row r="39" ht="13.5">
      <c r="B39" t="s">
        <v>193</v>
      </c>
    </row>
    <row r="40" spans="1:2" ht="22.5" customHeight="1">
      <c r="A40" t="s">
        <v>95</v>
      </c>
      <c r="B40" s="120" t="s">
        <v>219</v>
      </c>
    </row>
    <row r="41" spans="1:2" ht="13.5">
      <c r="A41" t="s">
        <v>101</v>
      </c>
      <c r="B41" t="s">
        <v>102</v>
      </c>
    </row>
    <row r="42" ht="13.5">
      <c r="B42" t="s">
        <v>100</v>
      </c>
    </row>
    <row r="43" spans="1:2" ht="13.5">
      <c r="A43" t="s">
        <v>101</v>
      </c>
      <c r="B43" t="s">
        <v>103</v>
      </c>
    </row>
    <row r="44" spans="1:2" ht="13.5">
      <c r="A44" t="s">
        <v>95</v>
      </c>
      <c r="B44" t="s">
        <v>99</v>
      </c>
    </row>
    <row r="45" spans="1:2" ht="13.5">
      <c r="A45" t="s">
        <v>95</v>
      </c>
      <c r="B45" t="s">
        <v>176</v>
      </c>
    </row>
    <row r="46" ht="13.5">
      <c r="B46" t="s">
        <v>107</v>
      </c>
    </row>
    <row r="47" spans="1:8" ht="14.25">
      <c r="A47" t="s">
        <v>95</v>
      </c>
      <c r="B47" s="59" t="s">
        <v>257</v>
      </c>
      <c r="C47" s="60"/>
      <c r="D47" s="60"/>
      <c r="E47" s="60"/>
      <c r="F47" s="60"/>
      <c r="G47" s="60"/>
      <c r="H47" s="60"/>
    </row>
    <row r="48" spans="1:2" ht="13.5">
      <c r="A48" t="s">
        <v>101</v>
      </c>
      <c r="B48" t="s">
        <v>334</v>
      </c>
    </row>
    <row r="49" ht="13.5">
      <c r="B49" t="s">
        <v>202</v>
      </c>
    </row>
    <row r="50" ht="13.5">
      <c r="B50" t="s">
        <v>108</v>
      </c>
    </row>
    <row r="52" ht="13.5">
      <c r="B52" t="s">
        <v>256</v>
      </c>
    </row>
    <row r="54" ht="13.5">
      <c r="B54" t="s">
        <v>2</v>
      </c>
    </row>
    <row r="55" spans="1:2" ht="13.5">
      <c r="A55" t="s">
        <v>95</v>
      </c>
      <c r="B55" t="s">
        <v>109</v>
      </c>
    </row>
    <row r="56" spans="1:2" ht="13.5">
      <c r="A56" t="s">
        <v>96</v>
      </c>
      <c r="B56" t="s">
        <v>110</v>
      </c>
    </row>
    <row r="57" spans="1:2" ht="13.5">
      <c r="A57" t="s">
        <v>95</v>
      </c>
      <c r="B57" t="s">
        <v>266</v>
      </c>
    </row>
    <row r="58" spans="1:2" ht="13.5">
      <c r="A58" t="s">
        <v>96</v>
      </c>
      <c r="B58" t="s">
        <v>190</v>
      </c>
    </row>
    <row r="59" spans="1:2" ht="13.5">
      <c r="A59" t="s">
        <v>95</v>
      </c>
      <c r="B59" t="s">
        <v>265</v>
      </c>
    </row>
    <row r="60" ht="13.5">
      <c r="B60" t="s">
        <v>3</v>
      </c>
    </row>
    <row r="62" spans="1:2" ht="13.5">
      <c r="A62" t="s">
        <v>111</v>
      </c>
      <c r="B62" t="s">
        <v>174</v>
      </c>
    </row>
    <row r="63" ht="13.5">
      <c r="B63" t="s">
        <v>175</v>
      </c>
    </row>
    <row r="65" ht="13.5">
      <c r="B65" t="s">
        <v>191</v>
      </c>
    </row>
  </sheetData>
  <sheetProtection/>
  <mergeCells count="1">
    <mergeCell ref="C1:D1"/>
  </mergeCells>
  <printOptions/>
  <pageMargins left="0.3937007874015748" right="0" top="0.1968503937007874" bottom="0.1968503937007874"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K88"/>
  <sheetViews>
    <sheetView zoomScalePageLayoutView="0" workbookViewId="0" topLeftCell="A1">
      <selection activeCell="L16" sqref="L16"/>
    </sheetView>
  </sheetViews>
  <sheetFormatPr defaultColWidth="9.00390625" defaultRowHeight="19.5" customHeight="1"/>
  <cols>
    <col min="1" max="2" width="9.00390625" style="6" customWidth="1"/>
    <col min="3" max="3" width="6.375" style="6" customWidth="1"/>
    <col min="4" max="4" width="10.875" style="51" customWidth="1"/>
    <col min="5" max="5" width="14.125" style="0" customWidth="1"/>
    <col min="6" max="6" width="7.125" style="0" customWidth="1"/>
    <col min="7" max="7" width="5.25390625" style="6" customWidth="1"/>
    <col min="8" max="8" width="12.875" style="35" hidden="1" customWidth="1"/>
    <col min="9" max="9" width="12.625" style="0" hidden="1" customWidth="1"/>
    <col min="10" max="10" width="11.875" style="2" customWidth="1"/>
  </cols>
  <sheetData>
    <row r="1" spans="1:11" ht="19.5" customHeight="1">
      <c r="A1" t="s">
        <v>336</v>
      </c>
      <c r="D1" s="90"/>
      <c r="E1" s="90"/>
      <c r="F1" s="90"/>
      <c r="G1" s="90"/>
      <c r="H1" s="90"/>
      <c r="I1" s="90"/>
      <c r="J1" s="90"/>
      <c r="K1" s="90"/>
    </row>
    <row r="2" spans="1:10" ht="19.5" customHeight="1">
      <c r="A2" s="8" t="s">
        <v>6</v>
      </c>
      <c r="B2" s="8"/>
      <c r="C2" s="97" t="s">
        <v>220</v>
      </c>
      <c r="D2" s="98"/>
      <c r="E2" s="99" t="s">
        <v>7</v>
      </c>
      <c r="F2" s="99"/>
      <c r="G2" s="8" t="s">
        <v>8</v>
      </c>
      <c r="H2" s="100" t="s">
        <v>9</v>
      </c>
      <c r="I2" s="99"/>
      <c r="J2" s="101" t="s">
        <v>122</v>
      </c>
    </row>
    <row r="3" spans="1:10" ht="19.5" customHeight="1">
      <c r="A3" s="8">
        <v>1</v>
      </c>
      <c r="B3" s="8" t="s">
        <v>10</v>
      </c>
      <c r="C3" s="8" t="s">
        <v>221</v>
      </c>
      <c r="D3" s="98" t="s">
        <v>222</v>
      </c>
      <c r="E3" s="99" t="s">
        <v>11</v>
      </c>
      <c r="F3" s="99" t="s">
        <v>12</v>
      </c>
      <c r="G3" s="8">
        <v>5</v>
      </c>
      <c r="H3" s="100">
        <v>0.0012152777777777778</v>
      </c>
      <c r="I3" s="102">
        <f aca="true" t="shared" si="0" ref="I3:I43">G3*H3</f>
        <v>0.006076388888888889</v>
      </c>
      <c r="J3" s="101">
        <v>0.3541666666666667</v>
      </c>
    </row>
    <row r="4" spans="1:10" ht="19.5" customHeight="1">
      <c r="A4" s="8">
        <v>2</v>
      </c>
      <c r="B4" s="8" t="s">
        <v>13</v>
      </c>
      <c r="C4" s="8" t="s">
        <v>223</v>
      </c>
      <c r="D4" s="98" t="s">
        <v>224</v>
      </c>
      <c r="E4" s="99" t="s">
        <v>11</v>
      </c>
      <c r="F4" s="99" t="s">
        <v>12</v>
      </c>
      <c r="G4" s="8">
        <v>4</v>
      </c>
      <c r="H4" s="100">
        <v>0.0012152777777777778</v>
      </c>
      <c r="I4" s="102">
        <f t="shared" si="0"/>
        <v>0.004861111111111111</v>
      </c>
      <c r="J4" s="101">
        <f aca="true" t="shared" si="1" ref="J4:J44">J3+I3</f>
        <v>0.3602430555555556</v>
      </c>
    </row>
    <row r="5" spans="1:10" ht="19.5" customHeight="1">
      <c r="A5" s="8">
        <v>3</v>
      </c>
      <c r="B5" s="8" t="s">
        <v>10</v>
      </c>
      <c r="C5" s="8" t="s">
        <v>225</v>
      </c>
      <c r="D5" s="98" t="s">
        <v>222</v>
      </c>
      <c r="E5" s="99" t="s">
        <v>11</v>
      </c>
      <c r="F5" s="99" t="s">
        <v>12</v>
      </c>
      <c r="G5" s="8">
        <v>8</v>
      </c>
      <c r="H5" s="100">
        <v>0.001099537037037037</v>
      </c>
      <c r="I5" s="102">
        <f t="shared" si="0"/>
        <v>0.008796296296296297</v>
      </c>
      <c r="J5" s="101">
        <f t="shared" si="1"/>
        <v>0.3651041666666667</v>
      </c>
    </row>
    <row r="6" spans="1:10" ht="19.5" customHeight="1">
      <c r="A6" s="8">
        <v>4</v>
      </c>
      <c r="B6" s="8" t="s">
        <v>13</v>
      </c>
      <c r="C6" s="8" t="s">
        <v>226</v>
      </c>
      <c r="D6" s="98" t="s">
        <v>224</v>
      </c>
      <c r="E6" s="99" t="s">
        <v>11</v>
      </c>
      <c r="F6" s="99" t="s">
        <v>12</v>
      </c>
      <c r="G6" s="8">
        <v>8</v>
      </c>
      <c r="H6" s="100">
        <v>0.001099537037037037</v>
      </c>
      <c r="I6" s="102">
        <f t="shared" si="0"/>
        <v>0.008796296296296297</v>
      </c>
      <c r="J6" s="101">
        <f t="shared" si="1"/>
        <v>0.373900462962963</v>
      </c>
    </row>
    <row r="7" spans="1:10" ht="19.5" customHeight="1">
      <c r="A7" s="8">
        <v>5</v>
      </c>
      <c r="B7" s="8" t="s">
        <v>10</v>
      </c>
      <c r="C7" s="8" t="s">
        <v>227</v>
      </c>
      <c r="D7" s="98" t="s">
        <v>222</v>
      </c>
      <c r="E7" s="99" t="s">
        <v>11</v>
      </c>
      <c r="F7" s="99" t="s">
        <v>12</v>
      </c>
      <c r="G7" s="8">
        <v>7</v>
      </c>
      <c r="H7" s="100">
        <v>0.0008680555555555555</v>
      </c>
      <c r="I7" s="102">
        <f t="shared" si="0"/>
        <v>0.006076388888888888</v>
      </c>
      <c r="J7" s="101">
        <f t="shared" si="1"/>
        <v>0.3826967592592593</v>
      </c>
    </row>
    <row r="8" spans="1:10" ht="19.5" customHeight="1">
      <c r="A8" s="8">
        <v>6</v>
      </c>
      <c r="B8" s="8" t="s">
        <v>13</v>
      </c>
      <c r="C8" s="8" t="s">
        <v>228</v>
      </c>
      <c r="D8" s="98" t="s">
        <v>224</v>
      </c>
      <c r="E8" s="99" t="s">
        <v>11</v>
      </c>
      <c r="F8" s="99" t="s">
        <v>12</v>
      </c>
      <c r="G8" s="8">
        <v>8</v>
      </c>
      <c r="H8" s="100">
        <v>0.0008680555555555555</v>
      </c>
      <c r="I8" s="102">
        <f t="shared" si="0"/>
        <v>0.006944444444444444</v>
      </c>
      <c r="J8" s="101">
        <f t="shared" si="1"/>
        <v>0.3887731481481482</v>
      </c>
    </row>
    <row r="9" spans="1:10" ht="19.5" customHeight="1">
      <c r="A9" s="8">
        <v>7</v>
      </c>
      <c r="B9" s="8" t="s">
        <v>10</v>
      </c>
      <c r="C9" s="8" t="s">
        <v>221</v>
      </c>
      <c r="D9" s="98" t="s">
        <v>14</v>
      </c>
      <c r="E9" s="99" t="s">
        <v>15</v>
      </c>
      <c r="F9" s="99" t="s">
        <v>12</v>
      </c>
      <c r="G9" s="8">
        <v>4</v>
      </c>
      <c r="H9" s="100">
        <v>0.0012731481481481483</v>
      </c>
      <c r="I9" s="102">
        <f t="shared" si="0"/>
        <v>0.005092592592592593</v>
      </c>
      <c r="J9" s="101">
        <f t="shared" si="1"/>
        <v>0.3957175925925926</v>
      </c>
    </row>
    <row r="10" spans="1:10" ht="19.5" customHeight="1">
      <c r="A10" s="8">
        <v>8</v>
      </c>
      <c r="B10" s="8" t="s">
        <v>13</v>
      </c>
      <c r="C10" s="8" t="s">
        <v>223</v>
      </c>
      <c r="D10" s="98" t="s">
        <v>14</v>
      </c>
      <c r="E10" s="99" t="s">
        <v>15</v>
      </c>
      <c r="F10" s="99" t="s">
        <v>12</v>
      </c>
      <c r="G10" s="8">
        <v>2</v>
      </c>
      <c r="H10" s="100">
        <v>0.0012731481481481483</v>
      </c>
      <c r="I10" s="102">
        <f t="shared" si="0"/>
        <v>0.0025462962962962965</v>
      </c>
      <c r="J10" s="101">
        <f t="shared" si="1"/>
        <v>0.4008101851851852</v>
      </c>
    </row>
    <row r="11" spans="1:10" ht="19.5" customHeight="1">
      <c r="A11" s="8">
        <v>9</v>
      </c>
      <c r="B11" s="8" t="s">
        <v>10</v>
      </c>
      <c r="C11" s="8" t="s">
        <v>225</v>
      </c>
      <c r="D11" s="98" t="s">
        <v>14</v>
      </c>
      <c r="E11" s="99" t="s">
        <v>15</v>
      </c>
      <c r="F11" s="99" t="s">
        <v>12</v>
      </c>
      <c r="G11" s="8">
        <v>6</v>
      </c>
      <c r="H11" s="100">
        <v>0.0011574074074074073</v>
      </c>
      <c r="I11" s="102">
        <f t="shared" si="0"/>
        <v>0.006944444444444444</v>
      </c>
      <c r="J11" s="101">
        <f t="shared" si="1"/>
        <v>0.4033564814814815</v>
      </c>
    </row>
    <row r="12" spans="1:10" ht="19.5" customHeight="1">
      <c r="A12" s="8">
        <v>10</v>
      </c>
      <c r="B12" s="8" t="s">
        <v>13</v>
      </c>
      <c r="C12" s="8" t="s">
        <v>226</v>
      </c>
      <c r="D12" s="98" t="s">
        <v>14</v>
      </c>
      <c r="E12" s="99" t="s">
        <v>15</v>
      </c>
      <c r="F12" s="99" t="s">
        <v>12</v>
      </c>
      <c r="G12" s="8">
        <v>4</v>
      </c>
      <c r="H12" s="100">
        <v>0.0011574074074074073</v>
      </c>
      <c r="I12" s="102">
        <f t="shared" si="0"/>
        <v>0.004629629629629629</v>
      </c>
      <c r="J12" s="101">
        <f t="shared" si="1"/>
        <v>0.41030092592592593</v>
      </c>
    </row>
    <row r="13" spans="1:10" ht="19.5" customHeight="1">
      <c r="A13" s="8">
        <v>11</v>
      </c>
      <c r="B13" s="8" t="s">
        <v>10</v>
      </c>
      <c r="C13" s="8" t="s">
        <v>227</v>
      </c>
      <c r="D13" s="98" t="s">
        <v>14</v>
      </c>
      <c r="E13" s="99" t="s">
        <v>15</v>
      </c>
      <c r="F13" s="99" t="s">
        <v>12</v>
      </c>
      <c r="G13" s="8">
        <v>4</v>
      </c>
      <c r="H13" s="100">
        <v>0.0009259259259259259</v>
      </c>
      <c r="I13" s="102">
        <f t="shared" si="0"/>
        <v>0.0037037037037037034</v>
      </c>
      <c r="J13" s="101">
        <f t="shared" si="1"/>
        <v>0.4149305555555556</v>
      </c>
    </row>
    <row r="14" spans="1:10" ht="19.5" customHeight="1">
      <c r="A14" s="8">
        <v>12</v>
      </c>
      <c r="B14" s="8" t="s">
        <v>13</v>
      </c>
      <c r="C14" s="8" t="s">
        <v>228</v>
      </c>
      <c r="D14" s="98" t="s">
        <v>14</v>
      </c>
      <c r="E14" s="99" t="s">
        <v>15</v>
      </c>
      <c r="F14" s="99" t="s">
        <v>12</v>
      </c>
      <c r="G14" s="8">
        <v>4</v>
      </c>
      <c r="H14" s="100">
        <v>0.0009259259259259259</v>
      </c>
      <c r="I14" s="102">
        <f t="shared" si="0"/>
        <v>0.0037037037037037034</v>
      </c>
      <c r="J14" s="101">
        <f t="shared" si="1"/>
        <v>0.4186342592592593</v>
      </c>
    </row>
    <row r="15" spans="1:10" ht="19.5" customHeight="1">
      <c r="A15" s="8">
        <v>13</v>
      </c>
      <c r="B15" s="8" t="s">
        <v>10</v>
      </c>
      <c r="C15" s="8" t="s">
        <v>221</v>
      </c>
      <c r="D15" s="98" t="s">
        <v>14</v>
      </c>
      <c r="E15" s="99" t="s">
        <v>16</v>
      </c>
      <c r="F15" s="99" t="s">
        <v>12</v>
      </c>
      <c r="G15" s="8">
        <v>2</v>
      </c>
      <c r="H15" s="100">
        <v>0.0013310185185185185</v>
      </c>
      <c r="I15" s="102">
        <f t="shared" si="0"/>
        <v>0.002662037037037037</v>
      </c>
      <c r="J15" s="101">
        <f t="shared" si="1"/>
        <v>0.422337962962963</v>
      </c>
    </row>
    <row r="16" spans="1:10" ht="19.5" customHeight="1">
      <c r="A16" s="8">
        <v>14</v>
      </c>
      <c r="B16" s="8" t="s">
        <v>13</v>
      </c>
      <c r="C16" s="8" t="s">
        <v>223</v>
      </c>
      <c r="D16" s="98" t="s">
        <v>14</v>
      </c>
      <c r="E16" s="99" t="s">
        <v>16</v>
      </c>
      <c r="F16" s="99" t="s">
        <v>12</v>
      </c>
      <c r="G16" s="8">
        <v>2</v>
      </c>
      <c r="H16" s="100">
        <v>0.0013310185185185185</v>
      </c>
      <c r="I16" s="102">
        <f t="shared" si="0"/>
        <v>0.002662037037037037</v>
      </c>
      <c r="J16" s="101">
        <f t="shared" si="1"/>
        <v>0.42500000000000004</v>
      </c>
    </row>
    <row r="17" spans="1:10" ht="19.5" customHeight="1">
      <c r="A17" s="8">
        <v>15</v>
      </c>
      <c r="B17" s="8" t="s">
        <v>10</v>
      </c>
      <c r="C17" s="8" t="s">
        <v>225</v>
      </c>
      <c r="D17" s="98" t="s">
        <v>14</v>
      </c>
      <c r="E17" s="99" t="s">
        <v>16</v>
      </c>
      <c r="F17" s="99" t="s">
        <v>12</v>
      </c>
      <c r="G17" s="8">
        <v>5</v>
      </c>
      <c r="H17" s="100">
        <v>0.0012152777777777778</v>
      </c>
      <c r="I17" s="102">
        <f t="shared" si="0"/>
        <v>0.006076388888888889</v>
      </c>
      <c r="J17" s="101">
        <f t="shared" si="1"/>
        <v>0.4276620370370371</v>
      </c>
    </row>
    <row r="18" spans="1:10" ht="19.5" customHeight="1">
      <c r="A18" s="8">
        <v>16</v>
      </c>
      <c r="B18" s="8" t="s">
        <v>13</v>
      </c>
      <c r="C18" s="8" t="s">
        <v>226</v>
      </c>
      <c r="D18" s="98" t="s">
        <v>14</v>
      </c>
      <c r="E18" s="99" t="s">
        <v>16</v>
      </c>
      <c r="F18" s="99" t="s">
        <v>12</v>
      </c>
      <c r="G18" s="8">
        <v>5</v>
      </c>
      <c r="H18" s="100">
        <v>0.0012152777777777778</v>
      </c>
      <c r="I18" s="102">
        <f t="shared" si="0"/>
        <v>0.006076388888888889</v>
      </c>
      <c r="J18" s="101">
        <f t="shared" si="1"/>
        <v>0.433738425925926</v>
      </c>
    </row>
    <row r="19" spans="1:10" ht="19.5" customHeight="1">
      <c r="A19" s="8">
        <v>17</v>
      </c>
      <c r="B19" s="8" t="s">
        <v>10</v>
      </c>
      <c r="C19" s="8" t="s">
        <v>227</v>
      </c>
      <c r="D19" s="98" t="s">
        <v>14</v>
      </c>
      <c r="E19" s="99" t="s">
        <v>16</v>
      </c>
      <c r="F19" s="99" t="s">
        <v>12</v>
      </c>
      <c r="G19" s="8">
        <v>4</v>
      </c>
      <c r="H19" s="100">
        <v>0.0009837962962962964</v>
      </c>
      <c r="I19" s="102">
        <f t="shared" si="0"/>
        <v>0.003935185185185186</v>
      </c>
      <c r="J19" s="101">
        <f t="shared" si="1"/>
        <v>0.4398148148148149</v>
      </c>
    </row>
    <row r="20" spans="1:10" ht="19.5" customHeight="1">
      <c r="A20" s="8">
        <v>18</v>
      </c>
      <c r="B20" s="8" t="s">
        <v>13</v>
      </c>
      <c r="C20" s="8" t="s">
        <v>228</v>
      </c>
      <c r="D20" s="98" t="s">
        <v>14</v>
      </c>
      <c r="E20" s="99" t="s">
        <v>16</v>
      </c>
      <c r="F20" s="99" t="s">
        <v>12</v>
      </c>
      <c r="G20" s="8">
        <v>5</v>
      </c>
      <c r="H20" s="100">
        <v>0.0009837962962962964</v>
      </c>
      <c r="I20" s="102">
        <f t="shared" si="0"/>
        <v>0.0049189814814814825</v>
      </c>
      <c r="J20" s="101">
        <f t="shared" si="1"/>
        <v>0.4437500000000001</v>
      </c>
    </row>
    <row r="21" spans="1:10" ht="19.5" customHeight="1">
      <c r="A21" s="301">
        <v>19</v>
      </c>
      <c r="B21" s="301" t="s">
        <v>10</v>
      </c>
      <c r="C21" s="301" t="s">
        <v>221</v>
      </c>
      <c r="D21" s="302" t="s">
        <v>14</v>
      </c>
      <c r="E21" s="303" t="s">
        <v>229</v>
      </c>
      <c r="F21" s="99" t="s">
        <v>12</v>
      </c>
      <c r="G21" s="301">
        <v>2</v>
      </c>
      <c r="H21" s="304">
        <v>0.0012731481481481483</v>
      </c>
      <c r="I21" s="305">
        <f t="shared" si="0"/>
        <v>0.0025462962962962965</v>
      </c>
      <c r="J21" s="306">
        <f t="shared" si="1"/>
        <v>0.4486689814814816</v>
      </c>
    </row>
    <row r="22" spans="1:10" ht="19.5" customHeight="1">
      <c r="A22" s="8">
        <v>20</v>
      </c>
      <c r="B22" s="8" t="s">
        <v>13</v>
      </c>
      <c r="C22" s="8" t="s">
        <v>223</v>
      </c>
      <c r="D22" s="98" t="s">
        <v>14</v>
      </c>
      <c r="E22" s="99" t="s">
        <v>230</v>
      </c>
      <c r="F22" s="99" t="s">
        <v>12</v>
      </c>
      <c r="G22" s="8">
        <v>2</v>
      </c>
      <c r="H22" s="100">
        <v>0.0012731481481481483</v>
      </c>
      <c r="I22" s="102">
        <f t="shared" si="0"/>
        <v>0.0025462962962962965</v>
      </c>
      <c r="J22" s="101">
        <f t="shared" si="1"/>
        <v>0.4512152777777779</v>
      </c>
    </row>
    <row r="23" spans="1:10" ht="19.5" customHeight="1">
      <c r="A23" s="8">
        <v>21</v>
      </c>
      <c r="B23" s="8" t="s">
        <v>10</v>
      </c>
      <c r="C23" s="8" t="s">
        <v>225</v>
      </c>
      <c r="D23" s="98" t="s">
        <v>14</v>
      </c>
      <c r="E23" s="99" t="s">
        <v>229</v>
      </c>
      <c r="F23" s="99" t="s">
        <v>12</v>
      </c>
      <c r="G23" s="8">
        <v>3</v>
      </c>
      <c r="H23" s="100">
        <v>0.0011574074074074073</v>
      </c>
      <c r="I23" s="102">
        <f t="shared" si="0"/>
        <v>0.003472222222222222</v>
      </c>
      <c r="J23" s="101">
        <f t="shared" si="1"/>
        <v>0.45376157407407425</v>
      </c>
    </row>
    <row r="24" spans="1:10" ht="19.5" customHeight="1">
      <c r="A24" s="8">
        <v>22</v>
      </c>
      <c r="B24" s="8" t="s">
        <v>13</v>
      </c>
      <c r="C24" s="8" t="s">
        <v>226</v>
      </c>
      <c r="D24" s="98" t="s">
        <v>14</v>
      </c>
      <c r="E24" s="99" t="s">
        <v>230</v>
      </c>
      <c r="F24" s="99" t="s">
        <v>12</v>
      </c>
      <c r="G24" s="8">
        <v>3</v>
      </c>
      <c r="H24" s="100">
        <v>0.0011574074074074073</v>
      </c>
      <c r="I24" s="102">
        <f t="shared" si="0"/>
        <v>0.003472222222222222</v>
      </c>
      <c r="J24" s="101">
        <f t="shared" si="1"/>
        <v>0.45723379629629646</v>
      </c>
    </row>
    <row r="25" spans="1:10" ht="19.5" customHeight="1">
      <c r="A25" s="8">
        <v>23</v>
      </c>
      <c r="B25" s="8" t="s">
        <v>10</v>
      </c>
      <c r="C25" s="8" t="s">
        <v>227</v>
      </c>
      <c r="D25" s="98" t="s">
        <v>14</v>
      </c>
      <c r="E25" s="99" t="s">
        <v>229</v>
      </c>
      <c r="F25" s="99" t="s">
        <v>12</v>
      </c>
      <c r="G25" s="8">
        <v>3</v>
      </c>
      <c r="H25" s="100">
        <v>0.0009259259259259259</v>
      </c>
      <c r="I25" s="102">
        <f t="shared" si="0"/>
        <v>0.0027777777777777775</v>
      </c>
      <c r="J25" s="101">
        <f t="shared" si="1"/>
        <v>0.46070601851851867</v>
      </c>
    </row>
    <row r="26" spans="1:10" ht="19.5" customHeight="1">
      <c r="A26" s="8">
        <v>24</v>
      </c>
      <c r="B26" s="8" t="s">
        <v>13</v>
      </c>
      <c r="C26" s="8" t="s">
        <v>228</v>
      </c>
      <c r="D26" s="98" t="s">
        <v>14</v>
      </c>
      <c r="E26" s="99" t="s">
        <v>230</v>
      </c>
      <c r="F26" s="99" t="s">
        <v>12</v>
      </c>
      <c r="G26" s="8">
        <v>4</v>
      </c>
      <c r="H26" s="100">
        <v>0.0009259259259259259</v>
      </c>
      <c r="I26" s="102">
        <f t="shared" si="0"/>
        <v>0.0037037037037037034</v>
      </c>
      <c r="J26" s="101">
        <f t="shared" si="1"/>
        <v>0.46348379629629644</v>
      </c>
    </row>
    <row r="27" spans="1:10" ht="19.5" customHeight="1">
      <c r="A27" s="8">
        <v>25</v>
      </c>
      <c r="B27" s="8" t="s">
        <v>10</v>
      </c>
      <c r="C27" s="8" t="s">
        <v>225</v>
      </c>
      <c r="D27" s="98" t="s">
        <v>231</v>
      </c>
      <c r="E27" s="99" t="s">
        <v>17</v>
      </c>
      <c r="F27" s="99" t="s">
        <v>268</v>
      </c>
      <c r="G27" s="8">
        <v>1</v>
      </c>
      <c r="H27" s="100">
        <v>0</v>
      </c>
      <c r="I27" s="102">
        <f t="shared" si="0"/>
        <v>0</v>
      </c>
      <c r="J27" s="101"/>
    </row>
    <row r="28" spans="1:10" ht="19.5" customHeight="1">
      <c r="A28" s="8">
        <v>26</v>
      </c>
      <c r="B28" s="8" t="s">
        <v>13</v>
      </c>
      <c r="C28" s="8" t="s">
        <v>226</v>
      </c>
      <c r="D28" s="98" t="s">
        <v>232</v>
      </c>
      <c r="E28" s="99" t="s">
        <v>17</v>
      </c>
      <c r="F28" s="99" t="s">
        <v>12</v>
      </c>
      <c r="G28" s="8">
        <v>3</v>
      </c>
      <c r="H28" s="100">
        <v>0.0015625</v>
      </c>
      <c r="I28" s="102">
        <f t="shared" si="0"/>
        <v>0.004687500000000001</v>
      </c>
      <c r="J28" s="101">
        <f>J26+I26</f>
        <v>0.46718750000000014</v>
      </c>
    </row>
    <row r="29" spans="1:10" ht="19.5" customHeight="1">
      <c r="A29" s="8">
        <v>27</v>
      </c>
      <c r="B29" s="8" t="s">
        <v>10</v>
      </c>
      <c r="C29" s="8" t="s">
        <v>227</v>
      </c>
      <c r="D29" s="98" t="s">
        <v>231</v>
      </c>
      <c r="E29" s="99" t="s">
        <v>17</v>
      </c>
      <c r="F29" s="99" t="s">
        <v>12</v>
      </c>
      <c r="G29" s="8">
        <v>4</v>
      </c>
      <c r="H29" s="100">
        <v>0.0013310185185185185</v>
      </c>
      <c r="I29" s="102">
        <f t="shared" si="0"/>
        <v>0.005324074074074074</v>
      </c>
      <c r="J29" s="101">
        <f t="shared" si="1"/>
        <v>0.47187500000000016</v>
      </c>
    </row>
    <row r="30" spans="1:10" ht="19.5" customHeight="1">
      <c r="A30" s="8">
        <v>28</v>
      </c>
      <c r="B30" s="8" t="s">
        <v>13</v>
      </c>
      <c r="C30" s="8" t="s">
        <v>228</v>
      </c>
      <c r="D30" s="98" t="s">
        <v>232</v>
      </c>
      <c r="E30" s="99" t="s">
        <v>17</v>
      </c>
      <c r="F30" s="99" t="s">
        <v>12</v>
      </c>
      <c r="G30" s="8">
        <v>3</v>
      </c>
      <c r="H30" s="100">
        <v>0.0013310185185185185</v>
      </c>
      <c r="I30" s="102">
        <f t="shared" si="0"/>
        <v>0.003993055555555555</v>
      </c>
      <c r="J30" s="101">
        <f t="shared" si="1"/>
        <v>0.47719907407407425</v>
      </c>
    </row>
    <row r="31" spans="1:10" ht="19.5" customHeight="1">
      <c r="A31" s="8">
        <v>29</v>
      </c>
      <c r="B31" s="8" t="s">
        <v>10</v>
      </c>
      <c r="C31" s="8" t="s">
        <v>227</v>
      </c>
      <c r="D31" s="98" t="s">
        <v>231</v>
      </c>
      <c r="E31" s="99" t="s">
        <v>15</v>
      </c>
      <c r="F31" s="99" t="s">
        <v>12</v>
      </c>
      <c r="G31" s="8">
        <v>2</v>
      </c>
      <c r="H31" s="100">
        <v>0.0014467592592592594</v>
      </c>
      <c r="I31" s="102">
        <f t="shared" si="0"/>
        <v>0.002893518518518519</v>
      </c>
      <c r="J31" s="101">
        <f t="shared" si="1"/>
        <v>0.4811921296296298</v>
      </c>
    </row>
    <row r="32" spans="1:10" ht="19.5" customHeight="1">
      <c r="A32" s="8">
        <v>30</v>
      </c>
      <c r="B32" s="8" t="s">
        <v>13</v>
      </c>
      <c r="C32" s="8" t="s">
        <v>228</v>
      </c>
      <c r="D32" s="98" t="s">
        <v>232</v>
      </c>
      <c r="E32" s="99" t="s">
        <v>15</v>
      </c>
      <c r="F32" s="99" t="s">
        <v>12</v>
      </c>
      <c r="G32" s="8">
        <v>2</v>
      </c>
      <c r="H32" s="100">
        <v>0.0014467592592592594</v>
      </c>
      <c r="I32" s="102">
        <f t="shared" si="0"/>
        <v>0.002893518518518519</v>
      </c>
      <c r="J32" s="101">
        <f t="shared" si="1"/>
        <v>0.48408564814814836</v>
      </c>
    </row>
    <row r="33" spans="1:10" ht="19.5" customHeight="1">
      <c r="A33" s="8">
        <v>31</v>
      </c>
      <c r="B33" s="8" t="s">
        <v>10</v>
      </c>
      <c r="C33" s="8" t="s">
        <v>227</v>
      </c>
      <c r="D33" s="98" t="s">
        <v>231</v>
      </c>
      <c r="E33" s="99" t="s">
        <v>16</v>
      </c>
      <c r="F33" s="99" t="s">
        <v>12</v>
      </c>
      <c r="G33" s="8">
        <v>3</v>
      </c>
      <c r="H33" s="100">
        <v>0.0015625</v>
      </c>
      <c r="I33" s="102">
        <f t="shared" si="0"/>
        <v>0.004687500000000001</v>
      </c>
      <c r="J33" s="101">
        <f t="shared" si="1"/>
        <v>0.4869791666666669</v>
      </c>
    </row>
    <row r="34" spans="1:10" ht="19.5" customHeight="1">
      <c r="A34" s="8">
        <v>32</v>
      </c>
      <c r="B34" s="8" t="s">
        <v>13</v>
      </c>
      <c r="C34" s="8" t="s">
        <v>228</v>
      </c>
      <c r="D34" s="98" t="s">
        <v>232</v>
      </c>
      <c r="E34" s="99" t="s">
        <v>16</v>
      </c>
      <c r="F34" s="99" t="s">
        <v>12</v>
      </c>
      <c r="G34" s="8">
        <v>3</v>
      </c>
      <c r="H34" s="100">
        <v>0.0015625</v>
      </c>
      <c r="I34" s="102">
        <f t="shared" si="0"/>
        <v>0.004687500000000001</v>
      </c>
      <c r="J34" s="101">
        <f t="shared" si="1"/>
        <v>0.4916666666666669</v>
      </c>
    </row>
    <row r="35" spans="1:10" ht="19.5" customHeight="1">
      <c r="A35" s="8">
        <v>33</v>
      </c>
      <c r="B35" s="8" t="s">
        <v>10</v>
      </c>
      <c r="C35" s="8" t="s">
        <v>227</v>
      </c>
      <c r="D35" s="98" t="s">
        <v>231</v>
      </c>
      <c r="E35" s="99" t="s">
        <v>229</v>
      </c>
      <c r="F35" s="99" t="s">
        <v>12</v>
      </c>
      <c r="G35" s="8">
        <v>2</v>
      </c>
      <c r="H35" s="100">
        <v>0.0014467592592592594</v>
      </c>
      <c r="I35" s="102">
        <f t="shared" si="0"/>
        <v>0.002893518518518519</v>
      </c>
      <c r="J35" s="101">
        <f t="shared" si="1"/>
        <v>0.49635416666666693</v>
      </c>
    </row>
    <row r="36" spans="1:10" ht="19.5" customHeight="1">
      <c r="A36" s="301">
        <v>34</v>
      </c>
      <c r="B36" s="301" t="s">
        <v>13</v>
      </c>
      <c r="C36" s="301" t="s">
        <v>228</v>
      </c>
      <c r="D36" s="302" t="s">
        <v>232</v>
      </c>
      <c r="E36" s="303" t="s">
        <v>230</v>
      </c>
      <c r="F36" s="99" t="s">
        <v>12</v>
      </c>
      <c r="G36" s="301">
        <v>3</v>
      </c>
      <c r="H36" s="304">
        <v>0.0014467592592592594</v>
      </c>
      <c r="I36" s="305">
        <f t="shared" si="0"/>
        <v>0.004340277777777778</v>
      </c>
      <c r="J36" s="306">
        <f t="shared" si="1"/>
        <v>0.4992476851851855</v>
      </c>
    </row>
    <row r="37" spans="1:10" ht="19.5" customHeight="1">
      <c r="A37" s="8">
        <v>35</v>
      </c>
      <c r="B37" s="8" t="s">
        <v>10</v>
      </c>
      <c r="C37" s="8" t="s">
        <v>225</v>
      </c>
      <c r="D37" s="98" t="s">
        <v>233</v>
      </c>
      <c r="E37" s="99" t="s">
        <v>18</v>
      </c>
      <c r="F37" s="99" t="s">
        <v>12</v>
      </c>
      <c r="G37" s="8">
        <v>2</v>
      </c>
      <c r="H37" s="100">
        <v>0.0032407407407407406</v>
      </c>
      <c r="I37" s="102">
        <f t="shared" si="0"/>
        <v>0.006481481481481481</v>
      </c>
      <c r="J37" s="101">
        <f t="shared" si="1"/>
        <v>0.5035879629629633</v>
      </c>
    </row>
    <row r="38" spans="1:10" ht="19.5" customHeight="1">
      <c r="A38" s="8">
        <v>36</v>
      </c>
      <c r="B38" s="8" t="s">
        <v>13</v>
      </c>
      <c r="C38" s="8" t="s">
        <v>226</v>
      </c>
      <c r="D38" s="98" t="s">
        <v>234</v>
      </c>
      <c r="E38" s="99" t="s">
        <v>18</v>
      </c>
      <c r="F38" s="99" t="s">
        <v>12</v>
      </c>
      <c r="G38" s="8">
        <v>2</v>
      </c>
      <c r="H38" s="100">
        <v>0.0032407407407407406</v>
      </c>
      <c r="I38" s="102">
        <f t="shared" si="0"/>
        <v>0.006481481481481481</v>
      </c>
      <c r="J38" s="101">
        <f t="shared" si="1"/>
        <v>0.5100694444444448</v>
      </c>
    </row>
    <row r="39" spans="1:10" ht="19.5" customHeight="1">
      <c r="A39" s="8">
        <v>37</v>
      </c>
      <c r="B39" s="8" t="s">
        <v>10</v>
      </c>
      <c r="C39" s="8" t="s">
        <v>227</v>
      </c>
      <c r="D39" s="98" t="s">
        <v>233</v>
      </c>
      <c r="E39" s="99" t="s">
        <v>18</v>
      </c>
      <c r="F39" s="99" t="s">
        <v>12</v>
      </c>
      <c r="G39" s="8">
        <v>4</v>
      </c>
      <c r="H39" s="100">
        <v>0.0030671296296296297</v>
      </c>
      <c r="I39" s="102">
        <f t="shared" si="0"/>
        <v>0.012268518518518519</v>
      </c>
      <c r="J39" s="101">
        <f t="shared" si="1"/>
        <v>0.5165509259259263</v>
      </c>
    </row>
    <row r="40" spans="1:10" ht="19.5" customHeight="1">
      <c r="A40" s="8">
        <v>38</v>
      </c>
      <c r="B40" s="8" t="s">
        <v>13</v>
      </c>
      <c r="C40" s="8" t="s">
        <v>228</v>
      </c>
      <c r="D40" s="98" t="s">
        <v>234</v>
      </c>
      <c r="E40" s="99" t="s">
        <v>18</v>
      </c>
      <c r="F40" s="99" t="s">
        <v>12</v>
      </c>
      <c r="G40" s="8">
        <v>4</v>
      </c>
      <c r="H40" s="100">
        <v>0.0030671296296296297</v>
      </c>
      <c r="I40" s="102">
        <f t="shared" si="0"/>
        <v>0.012268518518518519</v>
      </c>
      <c r="J40" s="101">
        <f t="shared" si="1"/>
        <v>0.5288194444444448</v>
      </c>
    </row>
    <row r="41" spans="1:10" ht="19.5" customHeight="1">
      <c r="A41" s="301">
        <v>39</v>
      </c>
      <c r="B41" s="301" t="s">
        <v>5</v>
      </c>
      <c r="C41" s="301" t="s">
        <v>235</v>
      </c>
      <c r="D41" s="302" t="s">
        <v>236</v>
      </c>
      <c r="E41" s="303" t="s">
        <v>237</v>
      </c>
      <c r="F41" s="99" t="s">
        <v>12</v>
      </c>
      <c r="G41" s="301">
        <v>2</v>
      </c>
      <c r="H41" s="304">
        <v>0.003472222222222222</v>
      </c>
      <c r="I41" s="305">
        <f t="shared" si="0"/>
        <v>0.006944444444444444</v>
      </c>
      <c r="J41" s="306">
        <f t="shared" si="1"/>
        <v>0.5410879629629634</v>
      </c>
    </row>
    <row r="42" spans="1:10" ht="19.5" customHeight="1">
      <c r="A42" s="8">
        <v>40</v>
      </c>
      <c r="B42" s="8" t="s">
        <v>5</v>
      </c>
      <c r="C42" s="8" t="s">
        <v>238</v>
      </c>
      <c r="D42" s="98" t="s">
        <v>239</v>
      </c>
      <c r="E42" s="99" t="s">
        <v>237</v>
      </c>
      <c r="F42" s="99" t="s">
        <v>12</v>
      </c>
      <c r="G42" s="8">
        <v>2</v>
      </c>
      <c r="H42" s="100">
        <v>0.003472222222222222</v>
      </c>
      <c r="I42" s="102">
        <f t="shared" si="0"/>
        <v>0.006944444444444444</v>
      </c>
      <c r="J42" s="101">
        <f t="shared" si="1"/>
        <v>0.5480324074074078</v>
      </c>
    </row>
    <row r="43" spans="1:10" ht="19.5" customHeight="1">
      <c r="A43" s="8">
        <v>41</v>
      </c>
      <c r="B43" s="8" t="s">
        <v>5</v>
      </c>
      <c r="C43" s="8" t="s">
        <v>240</v>
      </c>
      <c r="D43" s="98" t="s">
        <v>236</v>
      </c>
      <c r="E43" s="99" t="s">
        <v>241</v>
      </c>
      <c r="F43" s="99" t="s">
        <v>12</v>
      </c>
      <c r="G43" s="8">
        <v>3</v>
      </c>
      <c r="H43" s="100">
        <v>0.002777777777777778</v>
      </c>
      <c r="I43" s="102">
        <f t="shared" si="0"/>
        <v>0.008333333333333333</v>
      </c>
      <c r="J43" s="101">
        <f t="shared" si="1"/>
        <v>0.5549768518518522</v>
      </c>
    </row>
    <row r="44" spans="1:11" ht="19.5" customHeight="1">
      <c r="A44" s="8"/>
      <c r="B44" s="8"/>
      <c r="C44" s="8"/>
      <c r="D44" s="98"/>
      <c r="E44" s="99"/>
      <c r="F44" s="99" t="s">
        <v>19</v>
      </c>
      <c r="G44" s="8">
        <f>SUM(G3:G43)</f>
        <v>149</v>
      </c>
      <c r="H44" s="100"/>
      <c r="I44" s="102"/>
      <c r="J44" s="101">
        <f t="shared" si="1"/>
        <v>0.5633101851851855</v>
      </c>
      <c r="K44" t="s">
        <v>20</v>
      </c>
    </row>
    <row r="45" spans="1:11" ht="19.5" customHeight="1">
      <c r="A45" t="str">
        <f>A1</f>
        <v>第5回愛媛県ＣＡＴＶカップ水泳競技大会兼第28回愛媛県スイミングクラブ協会小学生水泳競技大会</v>
      </c>
      <c r="B45" s="90"/>
      <c r="C45" s="90"/>
      <c r="D45" s="90"/>
      <c r="E45" s="90"/>
      <c r="F45" s="90"/>
      <c r="G45" s="90"/>
      <c r="H45" s="90"/>
      <c r="I45" s="90"/>
      <c r="J45" s="90"/>
      <c r="K45" s="90"/>
    </row>
    <row r="46" spans="1:10" ht="19.5" customHeight="1">
      <c r="A46" s="8" t="s">
        <v>6</v>
      </c>
      <c r="B46" s="8"/>
      <c r="C46" s="97" t="s">
        <v>242</v>
      </c>
      <c r="D46" s="98"/>
      <c r="E46" s="99" t="s">
        <v>7</v>
      </c>
      <c r="F46" s="99"/>
      <c r="G46" s="8" t="s">
        <v>8</v>
      </c>
      <c r="H46" s="100" t="s">
        <v>9</v>
      </c>
      <c r="I46" s="99"/>
      <c r="J46" s="101" t="s">
        <v>122</v>
      </c>
    </row>
    <row r="47" spans="1:11" ht="19.5" customHeight="1">
      <c r="A47" s="8">
        <v>42</v>
      </c>
      <c r="B47" s="8" t="s">
        <v>10</v>
      </c>
      <c r="C47" s="8" t="s">
        <v>221</v>
      </c>
      <c r="D47" s="98" t="s">
        <v>222</v>
      </c>
      <c r="E47" s="99" t="s">
        <v>11</v>
      </c>
      <c r="F47" s="99" t="s">
        <v>21</v>
      </c>
      <c r="G47" s="8">
        <v>1</v>
      </c>
      <c r="H47" s="100">
        <v>0.001736111111111111</v>
      </c>
      <c r="I47" s="102">
        <f>G47*H47</f>
        <v>0.001736111111111111</v>
      </c>
      <c r="J47" s="101">
        <v>0.5694444444444444</v>
      </c>
      <c r="K47" s="3" t="s">
        <v>22</v>
      </c>
    </row>
    <row r="48" spans="1:10" ht="19.5" customHeight="1">
      <c r="A48" s="8">
        <v>43</v>
      </c>
      <c r="B48" s="8" t="s">
        <v>13</v>
      </c>
      <c r="C48" s="8" t="s">
        <v>223</v>
      </c>
      <c r="D48" s="98" t="s">
        <v>224</v>
      </c>
      <c r="E48" s="99" t="s">
        <v>11</v>
      </c>
      <c r="F48" s="99" t="s">
        <v>21</v>
      </c>
      <c r="G48" s="8">
        <v>1</v>
      </c>
      <c r="H48" s="100">
        <v>0.001736111111111111</v>
      </c>
      <c r="I48" s="102">
        <f>G48*H48</f>
        <v>0.001736111111111111</v>
      </c>
      <c r="J48" s="101">
        <f aca="true" t="shared" si="2" ref="J48:J88">J47+I47</f>
        <v>0.5711805555555556</v>
      </c>
    </row>
    <row r="49" spans="1:10" ht="19.5" customHeight="1">
      <c r="A49" s="8">
        <v>44</v>
      </c>
      <c r="B49" s="8" t="s">
        <v>10</v>
      </c>
      <c r="C49" s="8" t="s">
        <v>225</v>
      </c>
      <c r="D49" s="98" t="s">
        <v>222</v>
      </c>
      <c r="E49" s="99" t="s">
        <v>11</v>
      </c>
      <c r="F49" s="99" t="s">
        <v>21</v>
      </c>
      <c r="G49" s="8">
        <v>1</v>
      </c>
      <c r="H49" s="100">
        <v>0.0016203703703703703</v>
      </c>
      <c r="I49" s="102">
        <f>G49*H49</f>
        <v>0.0016203703703703703</v>
      </c>
      <c r="J49" s="101">
        <f t="shared" si="2"/>
        <v>0.5729166666666667</v>
      </c>
    </row>
    <row r="50" spans="1:10" ht="19.5" customHeight="1">
      <c r="A50" s="8">
        <v>45</v>
      </c>
      <c r="B50" s="8" t="s">
        <v>13</v>
      </c>
      <c r="C50" s="8" t="s">
        <v>226</v>
      </c>
      <c r="D50" s="98" t="s">
        <v>224</v>
      </c>
      <c r="E50" s="99" t="s">
        <v>11</v>
      </c>
      <c r="F50" s="99" t="s">
        <v>21</v>
      </c>
      <c r="G50" s="8">
        <v>1</v>
      </c>
      <c r="H50" s="100">
        <v>0.0016203703703703703</v>
      </c>
      <c r="I50" s="102">
        <f>G50*H50</f>
        <v>0.0016203703703703703</v>
      </c>
      <c r="J50" s="101">
        <f t="shared" si="2"/>
        <v>0.5745370370370371</v>
      </c>
    </row>
    <row r="51" spans="1:10" ht="19.5" customHeight="1">
      <c r="A51" s="8">
        <v>46</v>
      </c>
      <c r="B51" s="8" t="s">
        <v>10</v>
      </c>
      <c r="C51" s="8" t="s">
        <v>227</v>
      </c>
      <c r="D51" s="98" t="s">
        <v>222</v>
      </c>
      <c r="E51" s="99" t="s">
        <v>11</v>
      </c>
      <c r="F51" s="99" t="s">
        <v>21</v>
      </c>
      <c r="G51" s="8">
        <v>1</v>
      </c>
      <c r="H51" s="100">
        <v>0.0015046296296296294</v>
      </c>
      <c r="I51" s="102">
        <f>G51*H51</f>
        <v>0.0015046296296296294</v>
      </c>
      <c r="J51" s="101">
        <f t="shared" si="2"/>
        <v>0.5761574074074074</v>
      </c>
    </row>
    <row r="52" spans="1:10" ht="19.5" customHeight="1">
      <c r="A52" s="8">
        <v>47</v>
      </c>
      <c r="B52" s="8" t="s">
        <v>13</v>
      </c>
      <c r="C52" s="8" t="s">
        <v>228</v>
      </c>
      <c r="D52" s="98" t="s">
        <v>224</v>
      </c>
      <c r="E52" s="99" t="s">
        <v>11</v>
      </c>
      <c r="F52" s="99" t="s">
        <v>21</v>
      </c>
      <c r="G52" s="8">
        <v>1</v>
      </c>
      <c r="H52" s="100">
        <f>"0:02:00"+"0:09:00"</f>
        <v>0.007638888888888889</v>
      </c>
      <c r="I52" s="102">
        <v>0.010416666666666666</v>
      </c>
      <c r="J52" s="101">
        <f t="shared" si="2"/>
        <v>0.577662037037037</v>
      </c>
    </row>
    <row r="53" spans="1:11" ht="19.5" customHeight="1">
      <c r="A53" s="8">
        <v>48</v>
      </c>
      <c r="B53" s="8" t="s">
        <v>10</v>
      </c>
      <c r="C53" s="8" t="s">
        <v>221</v>
      </c>
      <c r="D53" s="98" t="s">
        <v>14</v>
      </c>
      <c r="E53" s="99" t="s">
        <v>15</v>
      </c>
      <c r="F53" s="99" t="s">
        <v>21</v>
      </c>
      <c r="G53" s="8">
        <v>1</v>
      </c>
      <c r="H53" s="100">
        <v>0.0018518518518518517</v>
      </c>
      <c r="I53" s="102">
        <f>G53*H53</f>
        <v>0.0018518518518518517</v>
      </c>
      <c r="J53" s="101">
        <f t="shared" si="2"/>
        <v>0.5880787037037036</v>
      </c>
      <c r="K53" t="s">
        <v>123</v>
      </c>
    </row>
    <row r="54" spans="1:10" ht="19.5" customHeight="1">
      <c r="A54" s="8">
        <v>49</v>
      </c>
      <c r="B54" s="8" t="s">
        <v>13</v>
      </c>
      <c r="C54" s="8" t="s">
        <v>223</v>
      </c>
      <c r="D54" s="98" t="s">
        <v>14</v>
      </c>
      <c r="E54" s="99" t="s">
        <v>15</v>
      </c>
      <c r="F54" s="99" t="s">
        <v>21</v>
      </c>
      <c r="G54" s="8">
        <v>1</v>
      </c>
      <c r="H54" s="100">
        <v>0.0018518518518518517</v>
      </c>
      <c r="I54" s="102">
        <f>G54*H54</f>
        <v>0.0018518518518518517</v>
      </c>
      <c r="J54" s="101">
        <f t="shared" si="2"/>
        <v>0.5899305555555555</v>
      </c>
    </row>
    <row r="55" spans="1:10" ht="19.5" customHeight="1">
      <c r="A55" s="8">
        <v>50</v>
      </c>
      <c r="B55" s="8" t="s">
        <v>10</v>
      </c>
      <c r="C55" s="8" t="s">
        <v>225</v>
      </c>
      <c r="D55" s="98" t="s">
        <v>14</v>
      </c>
      <c r="E55" s="99" t="s">
        <v>15</v>
      </c>
      <c r="F55" s="99" t="s">
        <v>21</v>
      </c>
      <c r="G55" s="8">
        <v>1</v>
      </c>
      <c r="H55" s="100">
        <v>0.001736111111111111</v>
      </c>
      <c r="I55" s="102">
        <f>G55*H55</f>
        <v>0.001736111111111111</v>
      </c>
      <c r="J55" s="101">
        <f t="shared" si="2"/>
        <v>0.5917824074074074</v>
      </c>
    </row>
    <row r="56" spans="1:10" ht="19.5" customHeight="1">
      <c r="A56" s="8">
        <v>51</v>
      </c>
      <c r="B56" s="8" t="s">
        <v>13</v>
      </c>
      <c r="C56" s="8" t="s">
        <v>226</v>
      </c>
      <c r="D56" s="98" t="s">
        <v>14</v>
      </c>
      <c r="E56" s="99" t="s">
        <v>15</v>
      </c>
      <c r="F56" s="99" t="s">
        <v>21</v>
      </c>
      <c r="G56" s="8">
        <v>1</v>
      </c>
      <c r="H56" s="100">
        <v>0.001736111111111111</v>
      </c>
      <c r="I56" s="102">
        <f>G56*H56</f>
        <v>0.001736111111111111</v>
      </c>
      <c r="J56" s="101">
        <f t="shared" si="2"/>
        <v>0.5935185185185186</v>
      </c>
    </row>
    <row r="57" spans="1:10" ht="19.5" customHeight="1">
      <c r="A57" s="8">
        <v>52</v>
      </c>
      <c r="B57" s="8" t="s">
        <v>10</v>
      </c>
      <c r="C57" s="8" t="s">
        <v>227</v>
      </c>
      <c r="D57" s="98" t="s">
        <v>14</v>
      </c>
      <c r="E57" s="99" t="s">
        <v>15</v>
      </c>
      <c r="F57" s="99" t="s">
        <v>21</v>
      </c>
      <c r="G57" s="8">
        <v>1</v>
      </c>
      <c r="H57" s="100">
        <v>0.0016203703703703703</v>
      </c>
      <c r="I57" s="102">
        <f>G57*H57</f>
        <v>0.0016203703703703703</v>
      </c>
      <c r="J57" s="101">
        <f t="shared" si="2"/>
        <v>0.5952546296296297</v>
      </c>
    </row>
    <row r="58" spans="1:10" ht="19.5" customHeight="1">
      <c r="A58" s="8">
        <v>53</v>
      </c>
      <c r="B58" s="8" t="s">
        <v>13</v>
      </c>
      <c r="C58" s="8" t="s">
        <v>228</v>
      </c>
      <c r="D58" s="98" t="s">
        <v>14</v>
      </c>
      <c r="E58" s="99" t="s">
        <v>15</v>
      </c>
      <c r="F58" s="99" t="s">
        <v>21</v>
      </c>
      <c r="G58" s="8">
        <v>1</v>
      </c>
      <c r="H58" s="100">
        <v>0.007870370370370371</v>
      </c>
      <c r="I58" s="102">
        <v>0.010416666666666666</v>
      </c>
      <c r="J58" s="101">
        <f t="shared" si="2"/>
        <v>0.596875</v>
      </c>
    </row>
    <row r="59" spans="1:11" ht="19.5" customHeight="1">
      <c r="A59" s="8">
        <v>54</v>
      </c>
      <c r="B59" s="8" t="s">
        <v>10</v>
      </c>
      <c r="C59" s="8" t="s">
        <v>221</v>
      </c>
      <c r="D59" s="98" t="s">
        <v>14</v>
      </c>
      <c r="E59" s="99" t="s">
        <v>16</v>
      </c>
      <c r="F59" s="99" t="s">
        <v>21</v>
      </c>
      <c r="G59" s="8">
        <v>1</v>
      </c>
      <c r="H59" s="100">
        <v>0.0020833333333333333</v>
      </c>
      <c r="I59" s="102">
        <f>G59*H59</f>
        <v>0.0020833333333333333</v>
      </c>
      <c r="J59" s="101">
        <f t="shared" si="2"/>
        <v>0.6072916666666667</v>
      </c>
      <c r="K59" t="s">
        <v>124</v>
      </c>
    </row>
    <row r="60" spans="1:10" ht="19.5" customHeight="1">
      <c r="A60" s="8">
        <v>55</v>
      </c>
      <c r="B60" s="8" t="s">
        <v>13</v>
      </c>
      <c r="C60" s="8" t="s">
        <v>223</v>
      </c>
      <c r="D60" s="98" t="s">
        <v>14</v>
      </c>
      <c r="E60" s="99" t="s">
        <v>16</v>
      </c>
      <c r="F60" s="99" t="s">
        <v>21</v>
      </c>
      <c r="G60" s="8">
        <v>1</v>
      </c>
      <c r="H60" s="100">
        <v>0.0020833333333333333</v>
      </c>
      <c r="I60" s="102">
        <f>G60*H60</f>
        <v>0.0020833333333333333</v>
      </c>
      <c r="J60" s="101">
        <f t="shared" si="2"/>
        <v>0.609375</v>
      </c>
    </row>
    <row r="61" spans="1:10" ht="19.5" customHeight="1">
      <c r="A61" s="8">
        <v>56</v>
      </c>
      <c r="B61" s="8" t="s">
        <v>10</v>
      </c>
      <c r="C61" s="8" t="s">
        <v>225</v>
      </c>
      <c r="D61" s="98" t="s">
        <v>14</v>
      </c>
      <c r="E61" s="99" t="s">
        <v>16</v>
      </c>
      <c r="F61" s="99" t="s">
        <v>21</v>
      </c>
      <c r="G61" s="8">
        <v>1</v>
      </c>
      <c r="H61" s="100">
        <v>0.001967592592592593</v>
      </c>
      <c r="I61" s="102">
        <f>G61*H61</f>
        <v>0.001967592592592593</v>
      </c>
      <c r="J61" s="101">
        <f t="shared" si="2"/>
        <v>0.6114583333333333</v>
      </c>
    </row>
    <row r="62" spans="1:10" ht="19.5" customHeight="1">
      <c r="A62" s="8">
        <v>57</v>
      </c>
      <c r="B62" s="8" t="s">
        <v>13</v>
      </c>
      <c r="C62" s="8" t="s">
        <v>226</v>
      </c>
      <c r="D62" s="98" t="s">
        <v>14</v>
      </c>
      <c r="E62" s="99" t="s">
        <v>16</v>
      </c>
      <c r="F62" s="99" t="s">
        <v>21</v>
      </c>
      <c r="G62" s="8">
        <v>1</v>
      </c>
      <c r="H62" s="100">
        <v>0.001967592592592593</v>
      </c>
      <c r="I62" s="102">
        <f>G62*H62</f>
        <v>0.001967592592592593</v>
      </c>
      <c r="J62" s="101">
        <f t="shared" si="2"/>
        <v>0.6134259259259259</v>
      </c>
    </row>
    <row r="63" spans="1:10" ht="19.5" customHeight="1">
      <c r="A63" s="8">
        <v>58</v>
      </c>
      <c r="B63" s="8" t="s">
        <v>10</v>
      </c>
      <c r="C63" s="8" t="s">
        <v>227</v>
      </c>
      <c r="D63" s="98" t="s">
        <v>14</v>
      </c>
      <c r="E63" s="99" t="s">
        <v>16</v>
      </c>
      <c r="F63" s="99" t="s">
        <v>21</v>
      </c>
      <c r="G63" s="8">
        <v>1</v>
      </c>
      <c r="H63" s="100">
        <v>0.0018518518518518517</v>
      </c>
      <c r="I63" s="102">
        <f>G63*H63</f>
        <v>0.0018518518518518517</v>
      </c>
      <c r="J63" s="101">
        <f t="shared" si="2"/>
        <v>0.6153935185185185</v>
      </c>
    </row>
    <row r="64" spans="1:10" ht="19.5" customHeight="1">
      <c r="A64" s="8">
        <v>59</v>
      </c>
      <c r="B64" s="8" t="s">
        <v>13</v>
      </c>
      <c r="C64" s="8" t="s">
        <v>228</v>
      </c>
      <c r="D64" s="98" t="s">
        <v>14</v>
      </c>
      <c r="E64" s="99" t="s">
        <v>16</v>
      </c>
      <c r="F64" s="99" t="s">
        <v>21</v>
      </c>
      <c r="G64" s="8">
        <v>1</v>
      </c>
      <c r="H64" s="100">
        <v>0.008101851851851851</v>
      </c>
      <c r="I64" s="102">
        <v>0.010416666666666666</v>
      </c>
      <c r="J64" s="101">
        <f t="shared" si="2"/>
        <v>0.6172453703703704</v>
      </c>
    </row>
    <row r="65" spans="1:11" ht="19.5" customHeight="1">
      <c r="A65" s="8">
        <v>60</v>
      </c>
      <c r="B65" s="8" t="s">
        <v>10</v>
      </c>
      <c r="C65" s="8" t="s">
        <v>221</v>
      </c>
      <c r="D65" s="98" t="s">
        <v>14</v>
      </c>
      <c r="E65" s="99" t="s">
        <v>229</v>
      </c>
      <c r="F65" s="99" t="s">
        <v>21</v>
      </c>
      <c r="G65" s="8">
        <v>1</v>
      </c>
      <c r="H65" s="100">
        <v>0.0018518518518518517</v>
      </c>
      <c r="I65" s="102">
        <f>G65*H65</f>
        <v>0.0018518518518518517</v>
      </c>
      <c r="J65" s="101">
        <f t="shared" si="2"/>
        <v>0.627662037037037</v>
      </c>
      <c r="K65" t="s">
        <v>124</v>
      </c>
    </row>
    <row r="66" spans="1:10" ht="19.5" customHeight="1">
      <c r="A66" s="8">
        <v>61</v>
      </c>
      <c r="B66" s="8" t="s">
        <v>13</v>
      </c>
      <c r="C66" s="8" t="s">
        <v>223</v>
      </c>
      <c r="D66" s="98" t="s">
        <v>14</v>
      </c>
      <c r="E66" s="99" t="s">
        <v>230</v>
      </c>
      <c r="F66" s="99" t="s">
        <v>21</v>
      </c>
      <c r="G66" s="8">
        <v>1</v>
      </c>
      <c r="H66" s="100">
        <v>0.0018518518518518517</v>
      </c>
      <c r="I66" s="102">
        <f>G66*H66</f>
        <v>0.0018518518518518517</v>
      </c>
      <c r="J66" s="101">
        <f t="shared" si="2"/>
        <v>0.6295138888888889</v>
      </c>
    </row>
    <row r="67" spans="1:10" ht="19.5" customHeight="1">
      <c r="A67" s="8">
        <v>62</v>
      </c>
      <c r="B67" s="8" t="s">
        <v>10</v>
      </c>
      <c r="C67" s="8" t="s">
        <v>225</v>
      </c>
      <c r="D67" s="98" t="s">
        <v>14</v>
      </c>
      <c r="E67" s="99" t="s">
        <v>229</v>
      </c>
      <c r="F67" s="99" t="s">
        <v>21</v>
      </c>
      <c r="G67" s="8">
        <v>1</v>
      </c>
      <c r="H67" s="100">
        <v>0.001736111111111111</v>
      </c>
      <c r="I67" s="102">
        <f>G67*H67</f>
        <v>0.001736111111111111</v>
      </c>
      <c r="J67" s="101">
        <f t="shared" si="2"/>
        <v>0.6313657407407408</v>
      </c>
    </row>
    <row r="68" spans="1:10" ht="19.5" customHeight="1">
      <c r="A68" s="8">
        <v>63</v>
      </c>
      <c r="B68" s="8" t="s">
        <v>13</v>
      </c>
      <c r="C68" s="8" t="s">
        <v>226</v>
      </c>
      <c r="D68" s="98" t="s">
        <v>14</v>
      </c>
      <c r="E68" s="99" t="s">
        <v>230</v>
      </c>
      <c r="F68" s="99" t="s">
        <v>21</v>
      </c>
      <c r="G68" s="8">
        <v>1</v>
      </c>
      <c r="H68" s="100">
        <v>0.001736111111111111</v>
      </c>
      <c r="I68" s="102">
        <f>G68*H68</f>
        <v>0.001736111111111111</v>
      </c>
      <c r="J68" s="101">
        <f t="shared" si="2"/>
        <v>0.633101851851852</v>
      </c>
    </row>
    <row r="69" spans="1:10" ht="19.5" customHeight="1">
      <c r="A69" s="8">
        <v>64</v>
      </c>
      <c r="B69" s="8" t="s">
        <v>10</v>
      </c>
      <c r="C69" s="8" t="s">
        <v>227</v>
      </c>
      <c r="D69" s="98" t="s">
        <v>14</v>
      </c>
      <c r="E69" s="99" t="s">
        <v>229</v>
      </c>
      <c r="F69" s="99" t="s">
        <v>21</v>
      </c>
      <c r="G69" s="8">
        <v>1</v>
      </c>
      <c r="H69" s="100">
        <v>0.0016203703703703703</v>
      </c>
      <c r="I69" s="102">
        <f>G69*H69</f>
        <v>0.0016203703703703703</v>
      </c>
      <c r="J69" s="101">
        <f t="shared" si="2"/>
        <v>0.6348379629629631</v>
      </c>
    </row>
    <row r="70" spans="1:10" ht="19.5" customHeight="1">
      <c r="A70" s="8">
        <v>65</v>
      </c>
      <c r="B70" s="8" t="s">
        <v>13</v>
      </c>
      <c r="C70" s="8" t="s">
        <v>228</v>
      </c>
      <c r="D70" s="98" t="s">
        <v>14</v>
      </c>
      <c r="E70" s="99" t="s">
        <v>230</v>
      </c>
      <c r="F70" s="99" t="s">
        <v>21</v>
      </c>
      <c r="G70" s="8">
        <v>1</v>
      </c>
      <c r="H70" s="100">
        <v>0.007870370370370371</v>
      </c>
      <c r="I70" s="102">
        <v>0.010416666666666666</v>
      </c>
      <c r="J70" s="101">
        <f t="shared" si="2"/>
        <v>0.6364583333333335</v>
      </c>
    </row>
    <row r="71" spans="1:11" ht="19.5" customHeight="1">
      <c r="A71" s="8">
        <v>66</v>
      </c>
      <c r="B71" s="8" t="s">
        <v>10</v>
      </c>
      <c r="C71" s="8" t="s">
        <v>225</v>
      </c>
      <c r="D71" s="98" t="s">
        <v>231</v>
      </c>
      <c r="E71" s="99" t="s">
        <v>17</v>
      </c>
      <c r="F71" s="99" t="s">
        <v>21</v>
      </c>
      <c r="G71" s="8">
        <v>1</v>
      </c>
      <c r="H71" s="100">
        <v>0.0020833333333333333</v>
      </c>
      <c r="I71" s="102">
        <f>G71*H71</f>
        <v>0.0020833333333333333</v>
      </c>
      <c r="J71" s="101">
        <f t="shared" si="2"/>
        <v>0.6468750000000001</v>
      </c>
      <c r="K71" t="s">
        <v>124</v>
      </c>
    </row>
    <row r="72" spans="1:10" ht="19.5" customHeight="1">
      <c r="A72" s="8">
        <v>67</v>
      </c>
      <c r="B72" s="8" t="s">
        <v>13</v>
      </c>
      <c r="C72" s="8" t="s">
        <v>226</v>
      </c>
      <c r="D72" s="98" t="s">
        <v>232</v>
      </c>
      <c r="E72" s="99" t="s">
        <v>17</v>
      </c>
      <c r="F72" s="99" t="s">
        <v>21</v>
      </c>
      <c r="G72" s="8">
        <v>1</v>
      </c>
      <c r="H72" s="100">
        <v>0.0020833333333333333</v>
      </c>
      <c r="I72" s="102">
        <f>G72*H72</f>
        <v>0.0020833333333333333</v>
      </c>
      <c r="J72" s="101">
        <f t="shared" si="2"/>
        <v>0.6489583333333334</v>
      </c>
    </row>
    <row r="73" spans="1:10" ht="19.5" customHeight="1">
      <c r="A73" s="8">
        <v>68</v>
      </c>
      <c r="B73" s="8" t="s">
        <v>10</v>
      </c>
      <c r="C73" s="8" t="s">
        <v>227</v>
      </c>
      <c r="D73" s="98" t="s">
        <v>231</v>
      </c>
      <c r="E73" s="99" t="s">
        <v>17</v>
      </c>
      <c r="F73" s="99" t="s">
        <v>21</v>
      </c>
      <c r="G73" s="8">
        <v>1</v>
      </c>
      <c r="H73" s="100">
        <v>0.0018518518518518517</v>
      </c>
      <c r="I73" s="102">
        <f>G73*H73</f>
        <v>0.0018518518518518517</v>
      </c>
      <c r="J73" s="101">
        <f t="shared" si="2"/>
        <v>0.6510416666666667</v>
      </c>
    </row>
    <row r="74" spans="1:10" ht="19.5" customHeight="1">
      <c r="A74" s="8">
        <v>69</v>
      </c>
      <c r="B74" s="8" t="s">
        <v>13</v>
      </c>
      <c r="C74" s="8" t="s">
        <v>228</v>
      </c>
      <c r="D74" s="98" t="s">
        <v>232</v>
      </c>
      <c r="E74" s="99" t="s">
        <v>17</v>
      </c>
      <c r="F74" s="99" t="s">
        <v>21</v>
      </c>
      <c r="G74" s="8">
        <v>1</v>
      </c>
      <c r="H74" s="100">
        <f>"0:02:40"+"0:06:00"</f>
        <v>0.0060185185185185185</v>
      </c>
      <c r="I74" s="102">
        <v>0.008333333333333333</v>
      </c>
      <c r="J74" s="101">
        <f t="shared" si="2"/>
        <v>0.6528935185185186</v>
      </c>
    </row>
    <row r="75" spans="1:11" ht="19.5" customHeight="1">
      <c r="A75" s="8">
        <v>70</v>
      </c>
      <c r="B75" s="8" t="s">
        <v>10</v>
      </c>
      <c r="C75" s="8" t="s">
        <v>227</v>
      </c>
      <c r="D75" s="98" t="s">
        <v>231</v>
      </c>
      <c r="E75" s="99" t="s">
        <v>15</v>
      </c>
      <c r="F75" s="99" t="s">
        <v>21</v>
      </c>
      <c r="G75" s="8">
        <v>1</v>
      </c>
      <c r="H75" s="100">
        <v>0.001967592592592593</v>
      </c>
      <c r="I75" s="102">
        <f>G75*H75</f>
        <v>0.001967592592592593</v>
      </c>
      <c r="J75" s="101">
        <f t="shared" si="2"/>
        <v>0.6612268518518519</v>
      </c>
      <c r="K75" t="s">
        <v>124</v>
      </c>
    </row>
    <row r="76" spans="1:10" ht="19.5" customHeight="1">
      <c r="A76" s="8">
        <v>71</v>
      </c>
      <c r="B76" s="8" t="s">
        <v>13</v>
      </c>
      <c r="C76" s="8" t="s">
        <v>228</v>
      </c>
      <c r="D76" s="98" t="s">
        <v>232</v>
      </c>
      <c r="E76" s="99" t="s">
        <v>15</v>
      </c>
      <c r="F76" s="99" t="s">
        <v>21</v>
      </c>
      <c r="G76" s="8">
        <v>1</v>
      </c>
      <c r="H76" s="100">
        <v>0.001967592592592593</v>
      </c>
      <c r="I76" s="102">
        <f>G76*H76</f>
        <v>0.001967592592592593</v>
      </c>
      <c r="J76" s="101">
        <f t="shared" si="2"/>
        <v>0.6631944444444445</v>
      </c>
    </row>
    <row r="77" spans="1:10" ht="19.5" customHeight="1">
      <c r="A77" s="8">
        <v>72</v>
      </c>
      <c r="B77" s="8" t="s">
        <v>10</v>
      </c>
      <c r="C77" s="8" t="s">
        <v>227</v>
      </c>
      <c r="D77" s="98" t="s">
        <v>231</v>
      </c>
      <c r="E77" s="99" t="s">
        <v>16</v>
      </c>
      <c r="F77" s="99" t="s">
        <v>21</v>
      </c>
      <c r="G77" s="8">
        <v>1</v>
      </c>
      <c r="H77" s="100">
        <v>0.0020833333333333333</v>
      </c>
      <c r="I77" s="102">
        <f>G77*H77</f>
        <v>0.0020833333333333333</v>
      </c>
      <c r="J77" s="101">
        <f t="shared" si="2"/>
        <v>0.6651620370370371</v>
      </c>
    </row>
    <row r="78" spans="1:10" ht="19.5" customHeight="1">
      <c r="A78" s="8">
        <v>73</v>
      </c>
      <c r="B78" s="8" t="s">
        <v>13</v>
      </c>
      <c r="C78" s="8" t="s">
        <v>228</v>
      </c>
      <c r="D78" s="98" t="s">
        <v>232</v>
      </c>
      <c r="E78" s="99" t="s">
        <v>16</v>
      </c>
      <c r="F78" s="99" t="s">
        <v>21</v>
      </c>
      <c r="G78" s="8">
        <v>1</v>
      </c>
      <c r="H78" s="100">
        <v>0.0020833333333333333</v>
      </c>
      <c r="I78" s="102">
        <f>G78*H78</f>
        <v>0.0020833333333333333</v>
      </c>
      <c r="J78" s="101">
        <f t="shared" si="2"/>
        <v>0.6672453703703705</v>
      </c>
    </row>
    <row r="79" spans="1:10" ht="19.5" customHeight="1">
      <c r="A79" s="8">
        <v>74</v>
      </c>
      <c r="B79" s="8" t="s">
        <v>10</v>
      </c>
      <c r="C79" s="8" t="s">
        <v>227</v>
      </c>
      <c r="D79" s="98" t="s">
        <v>231</v>
      </c>
      <c r="E79" s="99" t="s">
        <v>229</v>
      </c>
      <c r="F79" s="99" t="s">
        <v>21</v>
      </c>
      <c r="G79" s="8">
        <v>1</v>
      </c>
      <c r="H79" s="100">
        <v>0.0018518518518518517</v>
      </c>
      <c r="I79" s="102">
        <f>G79*H79</f>
        <v>0.0018518518518518517</v>
      </c>
      <c r="J79" s="101">
        <f t="shared" si="2"/>
        <v>0.6693287037037038</v>
      </c>
    </row>
    <row r="80" spans="1:10" ht="19.5" customHeight="1">
      <c r="A80" s="8">
        <v>75</v>
      </c>
      <c r="B80" s="8" t="s">
        <v>13</v>
      </c>
      <c r="C80" s="8" t="s">
        <v>228</v>
      </c>
      <c r="D80" s="98" t="s">
        <v>232</v>
      </c>
      <c r="E80" s="99" t="s">
        <v>230</v>
      </c>
      <c r="F80" s="99" t="s">
        <v>21</v>
      </c>
      <c r="G80" s="8">
        <v>1</v>
      </c>
      <c r="H80" s="100">
        <f>"0:02:40"+"0:09:00"</f>
        <v>0.008101851851851851</v>
      </c>
      <c r="I80" s="102">
        <v>0.010416666666666666</v>
      </c>
      <c r="J80" s="101">
        <f t="shared" si="2"/>
        <v>0.6711805555555557</v>
      </c>
    </row>
    <row r="81" spans="1:11" ht="19.5" customHeight="1">
      <c r="A81" s="8">
        <v>76</v>
      </c>
      <c r="B81" s="8" t="s">
        <v>10</v>
      </c>
      <c r="C81" s="8" t="s">
        <v>225</v>
      </c>
      <c r="D81" s="98" t="s">
        <v>233</v>
      </c>
      <c r="E81" s="99" t="s">
        <v>18</v>
      </c>
      <c r="F81" s="99" t="s">
        <v>21</v>
      </c>
      <c r="G81" s="8">
        <v>1</v>
      </c>
      <c r="H81" s="100">
        <v>0.0037037037037037034</v>
      </c>
      <c r="I81" s="102">
        <f>G81*H81</f>
        <v>0.0037037037037037034</v>
      </c>
      <c r="J81" s="101">
        <f t="shared" si="2"/>
        <v>0.6815972222222223</v>
      </c>
      <c r="K81" t="s">
        <v>124</v>
      </c>
    </row>
    <row r="82" spans="1:10" ht="19.5" customHeight="1">
      <c r="A82" s="8">
        <v>77</v>
      </c>
      <c r="B82" s="8" t="s">
        <v>13</v>
      </c>
      <c r="C82" s="8" t="s">
        <v>226</v>
      </c>
      <c r="D82" s="98" t="s">
        <v>234</v>
      </c>
      <c r="E82" s="99" t="s">
        <v>18</v>
      </c>
      <c r="F82" s="99" t="s">
        <v>21</v>
      </c>
      <c r="G82" s="8">
        <v>1</v>
      </c>
      <c r="H82" s="100">
        <v>0.0037037037037037034</v>
      </c>
      <c r="I82" s="102">
        <f>G82*H82</f>
        <v>0.0037037037037037034</v>
      </c>
      <c r="J82" s="101">
        <f t="shared" si="2"/>
        <v>0.685300925925926</v>
      </c>
    </row>
    <row r="83" spans="1:10" ht="19.5" customHeight="1">
      <c r="A83" s="8">
        <v>78</v>
      </c>
      <c r="B83" s="8" t="s">
        <v>10</v>
      </c>
      <c r="C83" s="8" t="s">
        <v>227</v>
      </c>
      <c r="D83" s="98" t="s">
        <v>233</v>
      </c>
      <c r="E83" s="99" t="s">
        <v>18</v>
      </c>
      <c r="F83" s="99" t="s">
        <v>21</v>
      </c>
      <c r="G83" s="8">
        <v>1</v>
      </c>
      <c r="H83" s="100">
        <v>0.003472222222222222</v>
      </c>
      <c r="I83" s="102">
        <f>G83*H83</f>
        <v>0.003472222222222222</v>
      </c>
      <c r="J83" s="101">
        <f t="shared" si="2"/>
        <v>0.6890046296296296</v>
      </c>
    </row>
    <row r="84" spans="1:10" ht="19.5" customHeight="1">
      <c r="A84" s="8">
        <v>79</v>
      </c>
      <c r="B84" s="8" t="s">
        <v>13</v>
      </c>
      <c r="C84" s="8" t="s">
        <v>228</v>
      </c>
      <c r="D84" s="98" t="s">
        <v>234</v>
      </c>
      <c r="E84" s="99" t="s">
        <v>18</v>
      </c>
      <c r="F84" s="99" t="s">
        <v>21</v>
      </c>
      <c r="G84" s="8">
        <v>1</v>
      </c>
      <c r="H84" s="100">
        <v>0.006944444444444444</v>
      </c>
      <c r="I84" s="102">
        <v>0.010416666666666666</v>
      </c>
      <c r="J84" s="101">
        <f t="shared" si="2"/>
        <v>0.6924768518518518</v>
      </c>
    </row>
    <row r="85" spans="1:11" ht="19.5" customHeight="1">
      <c r="A85" s="8">
        <v>80</v>
      </c>
      <c r="B85" s="8" t="s">
        <v>5</v>
      </c>
      <c r="C85" s="8" t="s">
        <v>223</v>
      </c>
      <c r="D85" s="98" t="s">
        <v>234</v>
      </c>
      <c r="E85" s="99" t="s">
        <v>243</v>
      </c>
      <c r="F85" s="99" t="s">
        <v>21</v>
      </c>
      <c r="G85" s="8">
        <v>1</v>
      </c>
      <c r="H85" s="100">
        <v>0.006944444444444444</v>
      </c>
      <c r="I85" s="102">
        <f>G85*H85</f>
        <v>0.006944444444444444</v>
      </c>
      <c r="J85" s="101">
        <f t="shared" si="2"/>
        <v>0.7028935185185184</v>
      </c>
      <c r="K85" t="s">
        <v>124</v>
      </c>
    </row>
    <row r="86" spans="1:10" ht="19.5" customHeight="1">
      <c r="A86" s="8">
        <v>81</v>
      </c>
      <c r="B86" s="8" t="s">
        <v>5</v>
      </c>
      <c r="C86" s="8" t="s">
        <v>244</v>
      </c>
      <c r="D86" s="98" t="s">
        <v>245</v>
      </c>
      <c r="E86" s="99" t="s">
        <v>246</v>
      </c>
      <c r="F86" s="99" t="s">
        <v>21</v>
      </c>
      <c r="G86" s="8">
        <v>1</v>
      </c>
      <c r="H86" s="100">
        <v>0.0038194444444444443</v>
      </c>
      <c r="I86" s="102">
        <f>G86*H86</f>
        <v>0.0038194444444444443</v>
      </c>
      <c r="J86" s="101">
        <f t="shared" si="2"/>
        <v>0.7098379629629629</v>
      </c>
    </row>
    <row r="87" spans="1:11" ht="19.5" customHeight="1">
      <c r="A87" s="8">
        <v>82</v>
      </c>
      <c r="B87" s="8" t="s">
        <v>5</v>
      </c>
      <c r="C87" s="8" t="s">
        <v>247</v>
      </c>
      <c r="D87" s="98" t="s">
        <v>245</v>
      </c>
      <c r="E87" s="99" t="s">
        <v>246</v>
      </c>
      <c r="F87" s="99" t="s">
        <v>21</v>
      </c>
      <c r="G87" s="8">
        <v>1</v>
      </c>
      <c r="H87" s="100">
        <f>"0:05:30"+"0:07:30"</f>
        <v>0.009027777777777777</v>
      </c>
      <c r="I87" s="102">
        <v>0.010416666666666666</v>
      </c>
      <c r="J87" s="101">
        <f t="shared" si="2"/>
        <v>0.7136574074074074</v>
      </c>
      <c r="K87" s="3"/>
    </row>
    <row r="88" spans="1:11" ht="19.5" customHeight="1">
      <c r="A88" s="8"/>
      <c r="B88" s="8"/>
      <c r="C88" s="8"/>
      <c r="D88" s="98"/>
      <c r="E88" s="99"/>
      <c r="F88" s="99"/>
      <c r="G88" s="8"/>
      <c r="H88" s="100"/>
      <c r="I88" s="100">
        <v>0.006944444444444444</v>
      </c>
      <c r="J88" s="101">
        <f t="shared" si="2"/>
        <v>0.724074074074074</v>
      </c>
      <c r="K88" t="s">
        <v>125</v>
      </c>
    </row>
  </sheetData>
  <sheetProtection/>
  <printOptions/>
  <pageMargins left="0.3937007874015748" right="0.3937007874015748" top="0.3937007874015748" bottom="0.3937007874015748"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1:AJ32"/>
  <sheetViews>
    <sheetView zoomScalePageLayoutView="0" workbookViewId="0" topLeftCell="D16">
      <selection activeCell="L12" sqref="L12"/>
    </sheetView>
  </sheetViews>
  <sheetFormatPr defaultColWidth="9.00390625" defaultRowHeight="13.5"/>
  <cols>
    <col min="1" max="2" width="3.75390625" style="0" customWidth="1"/>
    <col min="3" max="3" width="25.00390625" style="0" customWidth="1"/>
    <col min="4" max="4" width="15.00390625" style="0" customWidth="1"/>
    <col min="5" max="13" width="8.75390625" style="0" customWidth="1"/>
    <col min="18" max="23" width="9.125" style="0" bestFit="1" customWidth="1"/>
    <col min="24" max="24" width="9.625" style="0" bestFit="1" customWidth="1"/>
    <col min="25" max="27" width="9.125" style="0" bestFit="1" customWidth="1"/>
    <col min="28" max="28" width="9.625" style="0" bestFit="1" customWidth="1"/>
    <col min="29" max="30" width="9.125" style="0" bestFit="1" customWidth="1"/>
  </cols>
  <sheetData>
    <row r="1" spans="1:36" ht="17.25">
      <c r="A1" s="121"/>
      <c r="B1" s="122"/>
      <c r="C1" s="123" t="s">
        <v>270</v>
      </c>
      <c r="D1" s="122"/>
      <c r="E1" s="122"/>
      <c r="F1" s="122"/>
      <c r="G1" s="122"/>
      <c r="H1" s="122"/>
      <c r="I1" s="122"/>
      <c r="J1" s="122"/>
      <c r="K1" s="122"/>
      <c r="L1" s="122"/>
      <c r="M1" s="122"/>
      <c r="N1" s="122"/>
      <c r="O1" s="122"/>
      <c r="P1" s="122"/>
      <c r="Q1" s="123"/>
      <c r="R1" s="122"/>
      <c r="S1" s="122"/>
      <c r="T1" s="122"/>
      <c r="U1" s="122"/>
      <c r="V1" s="122"/>
      <c r="W1" s="122"/>
      <c r="X1" s="122"/>
      <c r="Y1" s="122"/>
      <c r="Z1" s="122"/>
      <c r="AA1" s="122"/>
      <c r="AB1" s="122"/>
      <c r="AC1" s="122"/>
      <c r="AD1" s="122"/>
      <c r="AE1" s="122"/>
      <c r="AF1" s="122"/>
      <c r="AG1" s="124"/>
      <c r="AH1" s="125"/>
      <c r="AI1" s="122"/>
      <c r="AJ1" s="122"/>
    </row>
    <row r="2" spans="1:36" ht="14.25" thickBot="1">
      <c r="A2" s="121"/>
      <c r="B2" s="122"/>
      <c r="C2" s="126"/>
      <c r="D2" s="126"/>
      <c r="E2" s="126"/>
      <c r="F2" s="122"/>
      <c r="G2" s="122"/>
      <c r="H2" s="122"/>
      <c r="I2" s="122"/>
      <c r="J2" s="122"/>
      <c r="K2" s="122"/>
      <c r="L2" s="122"/>
      <c r="M2" s="122"/>
      <c r="N2" s="122"/>
      <c r="O2" s="122"/>
      <c r="P2" s="122"/>
      <c r="Q2" s="122"/>
      <c r="R2" s="122"/>
      <c r="S2" s="122"/>
      <c r="T2" s="122"/>
      <c r="U2" s="122"/>
      <c r="V2" s="122"/>
      <c r="W2" s="122"/>
      <c r="X2" s="122"/>
      <c r="Y2" s="122"/>
      <c r="Z2" s="122"/>
      <c r="AA2" s="122"/>
      <c r="AB2" s="122"/>
      <c r="AC2" s="122"/>
      <c r="AD2" s="122"/>
      <c r="AE2" s="122"/>
      <c r="AF2" s="122"/>
      <c r="AG2" s="124"/>
      <c r="AH2" s="125"/>
      <c r="AI2" s="122"/>
      <c r="AJ2" s="122"/>
    </row>
    <row r="3" spans="1:36" ht="13.5">
      <c r="A3" s="188"/>
      <c r="B3" s="189"/>
      <c r="C3" s="190" t="s">
        <v>129</v>
      </c>
      <c r="D3" s="190" t="s">
        <v>130</v>
      </c>
      <c r="E3" s="190" t="s">
        <v>131</v>
      </c>
      <c r="F3" s="310"/>
      <c r="G3" s="310"/>
      <c r="H3" s="190" t="s">
        <v>132</v>
      </c>
      <c r="I3" s="310"/>
      <c r="J3" s="310"/>
      <c r="K3" s="190" t="s">
        <v>133</v>
      </c>
      <c r="L3" s="190" t="s">
        <v>134</v>
      </c>
      <c r="M3" s="311" t="s">
        <v>293</v>
      </c>
      <c r="N3" s="127"/>
      <c r="O3" s="121"/>
      <c r="P3" s="128"/>
      <c r="Q3" s="128"/>
      <c r="R3" s="128"/>
      <c r="S3" s="128"/>
      <c r="T3" s="128"/>
      <c r="U3" s="128"/>
      <c r="V3" s="128"/>
      <c r="W3" s="128"/>
      <c r="X3" s="197"/>
      <c r="Y3" s="128"/>
      <c r="Z3" s="197"/>
      <c r="AA3" s="128"/>
      <c r="AB3" s="128"/>
      <c r="AC3" s="128"/>
      <c r="AD3" s="128"/>
      <c r="AE3" s="198"/>
      <c r="AF3" s="128"/>
      <c r="AG3" s="198"/>
      <c r="AH3" s="199"/>
      <c r="AI3" s="200"/>
      <c r="AJ3" s="201"/>
    </row>
    <row r="4" spans="1:36" ht="14.25" thickBot="1">
      <c r="A4" s="195"/>
      <c r="B4" s="317"/>
      <c r="C4" s="186"/>
      <c r="D4" s="186"/>
      <c r="E4" s="186" t="s">
        <v>135</v>
      </c>
      <c r="F4" s="186" t="s">
        <v>136</v>
      </c>
      <c r="G4" s="186" t="s">
        <v>137</v>
      </c>
      <c r="H4" s="186" t="s">
        <v>135</v>
      </c>
      <c r="I4" s="186" t="s">
        <v>136</v>
      </c>
      <c r="J4" s="186" t="s">
        <v>137</v>
      </c>
      <c r="K4" s="186" t="s">
        <v>211</v>
      </c>
      <c r="L4" s="186" t="s">
        <v>138</v>
      </c>
      <c r="M4" s="318" t="s">
        <v>138</v>
      </c>
      <c r="N4" s="127"/>
      <c r="O4" s="121"/>
      <c r="P4" s="128"/>
      <c r="Q4" s="128"/>
      <c r="R4" s="121"/>
      <c r="S4" s="121"/>
      <c r="T4" s="121"/>
      <c r="U4" s="121"/>
      <c r="V4" s="121"/>
      <c r="W4" s="121"/>
      <c r="X4" s="121"/>
      <c r="Y4" s="198"/>
      <c r="Z4" s="121"/>
      <c r="AA4" s="121"/>
      <c r="AB4" s="121"/>
      <c r="AC4" s="121"/>
      <c r="AD4" s="121"/>
      <c r="AE4" s="202"/>
      <c r="AF4" s="128"/>
      <c r="AG4" s="198"/>
      <c r="AH4" s="199"/>
      <c r="AI4" s="128"/>
      <c r="AJ4" s="201"/>
    </row>
    <row r="5" spans="1:36" ht="13.5">
      <c r="A5" s="188"/>
      <c r="B5" s="190">
        <v>1</v>
      </c>
      <c r="C5" s="319" t="s">
        <v>139</v>
      </c>
      <c r="D5" s="189" t="s">
        <v>140</v>
      </c>
      <c r="E5" s="190">
        <v>8</v>
      </c>
      <c r="F5" s="190">
        <v>9</v>
      </c>
      <c r="G5" s="190">
        <v>17</v>
      </c>
      <c r="H5" s="190">
        <v>16</v>
      </c>
      <c r="I5" s="190">
        <v>18</v>
      </c>
      <c r="J5" s="190">
        <v>34</v>
      </c>
      <c r="K5" s="190">
        <v>1</v>
      </c>
      <c r="L5" s="190">
        <v>18</v>
      </c>
      <c r="M5" s="320">
        <v>8</v>
      </c>
      <c r="N5" s="127"/>
      <c r="O5" s="121"/>
      <c r="P5" s="121"/>
      <c r="Q5" s="128"/>
      <c r="R5" s="203"/>
      <c r="S5" s="203"/>
      <c r="T5" s="203"/>
      <c r="U5" s="203"/>
      <c r="V5" s="203"/>
      <c r="W5" s="203"/>
      <c r="X5" s="204"/>
      <c r="Y5" s="203"/>
      <c r="Z5" s="204"/>
      <c r="AA5" s="128"/>
      <c r="AB5" s="204"/>
      <c r="AC5" s="128"/>
      <c r="AD5" s="204"/>
      <c r="AE5" s="204"/>
      <c r="AF5" s="205"/>
      <c r="AG5" s="198"/>
      <c r="AH5" s="199"/>
      <c r="AI5" s="205"/>
      <c r="AJ5" s="128"/>
    </row>
    <row r="6" spans="1:36" ht="13.5">
      <c r="A6" s="191"/>
      <c r="B6" s="192">
        <v>2</v>
      </c>
      <c r="C6" s="193" t="s">
        <v>141</v>
      </c>
      <c r="D6" s="187" t="s">
        <v>142</v>
      </c>
      <c r="E6" s="192">
        <v>16</v>
      </c>
      <c r="F6" s="192">
        <v>9</v>
      </c>
      <c r="G6" s="192">
        <v>25</v>
      </c>
      <c r="H6" s="192">
        <v>32</v>
      </c>
      <c r="I6" s="192">
        <v>18</v>
      </c>
      <c r="J6" s="192">
        <v>50</v>
      </c>
      <c r="K6" s="192">
        <v>3</v>
      </c>
      <c r="L6" s="192">
        <v>22</v>
      </c>
      <c r="M6" s="312">
        <v>14</v>
      </c>
      <c r="N6" s="127"/>
      <c r="O6" s="121"/>
      <c r="P6" s="121"/>
      <c r="Q6" s="128"/>
      <c r="R6" s="203"/>
      <c r="S6" s="203"/>
      <c r="T6" s="203"/>
      <c r="U6" s="203"/>
      <c r="V6" s="203"/>
      <c r="W6" s="203"/>
      <c r="X6" s="204"/>
      <c r="Y6" s="203"/>
      <c r="Z6" s="204"/>
      <c r="AA6" s="128"/>
      <c r="AB6" s="204"/>
      <c r="AC6" s="128"/>
      <c r="AD6" s="204"/>
      <c r="AE6" s="204"/>
      <c r="AF6" s="205"/>
      <c r="AG6" s="198"/>
      <c r="AH6" s="199"/>
      <c r="AI6" s="205"/>
      <c r="AJ6" s="128"/>
    </row>
    <row r="7" spans="1:36" ht="13.5">
      <c r="A7" s="191" t="s">
        <v>186</v>
      </c>
      <c r="B7" s="192">
        <v>3</v>
      </c>
      <c r="C7" s="308" t="s">
        <v>271</v>
      </c>
      <c r="D7" s="187" t="s">
        <v>272</v>
      </c>
      <c r="E7" s="192">
        <v>9</v>
      </c>
      <c r="F7" s="192">
        <v>15</v>
      </c>
      <c r="G7" s="192">
        <v>24</v>
      </c>
      <c r="H7" s="192">
        <v>16</v>
      </c>
      <c r="I7" s="192">
        <v>26</v>
      </c>
      <c r="J7" s="192">
        <v>42</v>
      </c>
      <c r="K7" s="192">
        <v>3</v>
      </c>
      <c r="L7" s="192">
        <v>20</v>
      </c>
      <c r="M7" s="312">
        <v>18</v>
      </c>
      <c r="N7" s="127"/>
      <c r="O7" s="121"/>
      <c r="P7" s="121"/>
      <c r="Q7" s="128"/>
      <c r="R7" s="203"/>
      <c r="S7" s="203"/>
      <c r="T7" s="203"/>
      <c r="U7" s="203"/>
      <c r="V7" s="203"/>
      <c r="W7" s="203"/>
      <c r="X7" s="204"/>
      <c r="Y7" s="203"/>
      <c r="Z7" s="204"/>
      <c r="AA7" s="128"/>
      <c r="AB7" s="204"/>
      <c r="AC7" s="128"/>
      <c r="AD7" s="204"/>
      <c r="AE7" s="204"/>
      <c r="AF7" s="205"/>
      <c r="AG7" s="198"/>
      <c r="AH7" s="199"/>
      <c r="AI7" s="205"/>
      <c r="AJ7" s="128"/>
    </row>
    <row r="8" spans="1:36" ht="13.5">
      <c r="A8" s="191"/>
      <c r="B8" s="192">
        <v>4</v>
      </c>
      <c r="C8" s="307" t="s">
        <v>143</v>
      </c>
      <c r="D8" s="187" t="s">
        <v>144</v>
      </c>
      <c r="E8" s="192">
        <v>12</v>
      </c>
      <c r="F8" s="192">
        <v>12</v>
      </c>
      <c r="G8" s="192">
        <v>24</v>
      </c>
      <c r="H8" s="192">
        <v>24</v>
      </c>
      <c r="I8" s="192">
        <v>24</v>
      </c>
      <c r="J8" s="192">
        <v>48</v>
      </c>
      <c r="K8" s="192">
        <v>3</v>
      </c>
      <c r="L8" s="192">
        <v>24</v>
      </c>
      <c r="M8" s="312">
        <v>19</v>
      </c>
      <c r="N8" s="127"/>
      <c r="O8" s="121"/>
      <c r="P8" s="121"/>
      <c r="Q8" s="128"/>
      <c r="R8" s="203"/>
      <c r="S8" s="203"/>
      <c r="T8" s="203"/>
      <c r="U8" s="203"/>
      <c r="V8" s="203"/>
      <c r="W8" s="203"/>
      <c r="X8" s="204"/>
      <c r="Y8" s="203"/>
      <c r="Z8" s="204"/>
      <c r="AA8" s="128"/>
      <c r="AB8" s="204"/>
      <c r="AC8" s="128"/>
      <c r="AD8" s="204"/>
      <c r="AE8" s="204"/>
      <c r="AF8" s="205"/>
      <c r="AG8" s="198"/>
      <c r="AH8" s="199"/>
      <c r="AI8" s="205"/>
      <c r="AJ8" s="128"/>
    </row>
    <row r="9" spans="1:36" ht="13.5">
      <c r="A9" s="191"/>
      <c r="B9" s="192">
        <v>5</v>
      </c>
      <c r="C9" s="307" t="s">
        <v>273</v>
      </c>
      <c r="D9" s="187" t="s">
        <v>145</v>
      </c>
      <c r="E9" s="192">
        <v>6</v>
      </c>
      <c r="F9" s="192">
        <v>4</v>
      </c>
      <c r="G9" s="192">
        <v>10</v>
      </c>
      <c r="H9" s="192">
        <v>12</v>
      </c>
      <c r="I9" s="192">
        <v>8</v>
      </c>
      <c r="J9" s="192">
        <v>20</v>
      </c>
      <c r="K9" s="192">
        <v>1</v>
      </c>
      <c r="L9" s="192">
        <v>8</v>
      </c>
      <c r="M9" s="312">
        <v>7</v>
      </c>
      <c r="N9" s="127"/>
      <c r="O9" s="121"/>
      <c r="P9" s="121"/>
      <c r="Q9" s="128"/>
      <c r="R9" s="203"/>
      <c r="S9" s="203"/>
      <c r="T9" s="203"/>
      <c r="U9" s="203"/>
      <c r="V9" s="203"/>
      <c r="W9" s="203"/>
      <c r="X9" s="204"/>
      <c r="Y9" s="203"/>
      <c r="Z9" s="204"/>
      <c r="AA9" s="128"/>
      <c r="AB9" s="204"/>
      <c r="AC9" s="128"/>
      <c r="AD9" s="204"/>
      <c r="AE9" s="204"/>
      <c r="AF9" s="205"/>
      <c r="AG9" s="198"/>
      <c r="AH9" s="199"/>
      <c r="AI9" s="205"/>
      <c r="AJ9" s="128"/>
    </row>
    <row r="10" spans="1:36" ht="13.5">
      <c r="A10" s="191"/>
      <c r="B10" s="192">
        <v>6</v>
      </c>
      <c r="C10" s="307" t="s">
        <v>146</v>
      </c>
      <c r="D10" s="187" t="s">
        <v>147</v>
      </c>
      <c r="E10" s="192">
        <v>10</v>
      </c>
      <c r="F10" s="192">
        <v>6</v>
      </c>
      <c r="G10" s="192">
        <v>16</v>
      </c>
      <c r="H10" s="192">
        <v>20</v>
      </c>
      <c r="I10" s="192">
        <v>12</v>
      </c>
      <c r="J10" s="192">
        <v>32</v>
      </c>
      <c r="K10" s="192">
        <v>1</v>
      </c>
      <c r="L10" s="192">
        <v>16</v>
      </c>
      <c r="M10" s="312">
        <v>7</v>
      </c>
      <c r="N10" s="127"/>
      <c r="O10" s="121"/>
      <c r="P10" s="121"/>
      <c r="Q10" s="128"/>
      <c r="R10" s="203"/>
      <c r="S10" s="203"/>
      <c r="T10" s="203"/>
      <c r="U10" s="203"/>
      <c r="V10" s="203"/>
      <c r="W10" s="203"/>
      <c r="X10" s="204"/>
      <c r="Y10" s="203"/>
      <c r="Z10" s="204"/>
      <c r="AA10" s="128"/>
      <c r="AB10" s="204"/>
      <c r="AC10" s="128"/>
      <c r="AD10" s="204"/>
      <c r="AE10" s="204"/>
      <c r="AF10" s="205"/>
      <c r="AG10" s="198"/>
      <c r="AH10" s="199"/>
      <c r="AI10" s="205"/>
      <c r="AJ10" s="128"/>
    </row>
    <row r="11" spans="1:36" ht="13.5">
      <c r="A11" s="191" t="s">
        <v>187</v>
      </c>
      <c r="B11" s="192">
        <v>7</v>
      </c>
      <c r="C11" s="193" t="s">
        <v>274</v>
      </c>
      <c r="D11" s="193" t="s">
        <v>274</v>
      </c>
      <c r="E11" s="192">
        <v>6</v>
      </c>
      <c r="F11" s="192">
        <v>8</v>
      </c>
      <c r="G11" s="192">
        <v>14</v>
      </c>
      <c r="H11" s="192">
        <v>11</v>
      </c>
      <c r="I11" s="192">
        <v>16</v>
      </c>
      <c r="J11" s="192">
        <v>27</v>
      </c>
      <c r="K11" s="194">
        <v>1</v>
      </c>
      <c r="L11" s="192">
        <v>13</v>
      </c>
      <c r="M11" s="312">
        <v>14</v>
      </c>
      <c r="N11" s="127"/>
      <c r="O11" s="121"/>
      <c r="P11" s="121"/>
      <c r="Q11" s="128"/>
      <c r="R11" s="203"/>
      <c r="S11" s="203"/>
      <c r="T11" s="203"/>
      <c r="U11" s="203"/>
      <c r="V11" s="203"/>
      <c r="W11" s="203"/>
      <c r="X11" s="204"/>
      <c r="Y11" s="203"/>
      <c r="Z11" s="204"/>
      <c r="AA11" s="128"/>
      <c r="AB11" s="204"/>
      <c r="AC11" s="128"/>
      <c r="AD11" s="204"/>
      <c r="AE11" s="204"/>
      <c r="AF11" s="205"/>
      <c r="AG11" s="198"/>
      <c r="AH11" s="199"/>
      <c r="AI11" s="205"/>
      <c r="AJ11" s="128"/>
    </row>
    <row r="12" spans="1:36" ht="13.5">
      <c r="A12" s="191"/>
      <c r="B12" s="192">
        <v>8</v>
      </c>
      <c r="C12" s="193" t="s">
        <v>275</v>
      </c>
      <c r="D12" s="193" t="s">
        <v>276</v>
      </c>
      <c r="E12" s="192">
        <v>4</v>
      </c>
      <c r="F12" s="192">
        <v>6</v>
      </c>
      <c r="G12" s="192">
        <v>10</v>
      </c>
      <c r="H12" s="192">
        <v>8</v>
      </c>
      <c r="I12" s="192">
        <v>12</v>
      </c>
      <c r="J12" s="192">
        <v>20</v>
      </c>
      <c r="K12" s="192"/>
      <c r="L12" s="192">
        <v>9</v>
      </c>
      <c r="M12" s="312">
        <v>6</v>
      </c>
      <c r="N12" s="127"/>
      <c r="O12" s="121"/>
      <c r="P12" s="121"/>
      <c r="Q12" s="128"/>
      <c r="R12" s="203"/>
      <c r="S12" s="203"/>
      <c r="T12" s="203"/>
      <c r="U12" s="203"/>
      <c r="V12" s="203"/>
      <c r="W12" s="203"/>
      <c r="X12" s="204"/>
      <c r="Y12" s="203"/>
      <c r="Z12" s="204"/>
      <c r="AA12" s="128"/>
      <c r="AB12" s="204"/>
      <c r="AC12" s="128"/>
      <c r="AD12" s="204"/>
      <c r="AE12" s="204"/>
      <c r="AF12" s="205"/>
      <c r="AG12" s="198"/>
      <c r="AH12" s="199"/>
      <c r="AI12" s="205"/>
      <c r="AJ12" s="128"/>
    </row>
    <row r="13" spans="1:36" ht="14.25" thickBot="1">
      <c r="A13" s="195"/>
      <c r="B13" s="321">
        <v>9</v>
      </c>
      <c r="C13" s="322" t="s">
        <v>277</v>
      </c>
      <c r="D13" s="317" t="s">
        <v>278</v>
      </c>
      <c r="E13" s="186">
        <v>4</v>
      </c>
      <c r="F13" s="186">
        <v>6</v>
      </c>
      <c r="G13" s="186">
        <v>10</v>
      </c>
      <c r="H13" s="186">
        <v>8</v>
      </c>
      <c r="I13" s="186">
        <v>12</v>
      </c>
      <c r="J13" s="186">
        <v>20</v>
      </c>
      <c r="K13" s="186">
        <v>1</v>
      </c>
      <c r="L13" s="186">
        <v>9</v>
      </c>
      <c r="M13" s="318">
        <v>5</v>
      </c>
      <c r="N13" s="127"/>
      <c r="O13" s="121"/>
      <c r="P13" s="121"/>
      <c r="Q13" s="128"/>
      <c r="R13" s="203"/>
      <c r="S13" s="203"/>
      <c r="T13" s="203"/>
      <c r="U13" s="203"/>
      <c r="V13" s="203"/>
      <c r="W13" s="203"/>
      <c r="X13" s="204"/>
      <c r="Y13" s="203"/>
      <c r="Z13" s="204"/>
      <c r="AA13" s="128"/>
      <c r="AB13" s="204"/>
      <c r="AC13" s="128"/>
      <c r="AD13" s="204"/>
      <c r="AE13" s="204"/>
      <c r="AF13" s="205"/>
      <c r="AG13" s="198"/>
      <c r="AH13" s="199"/>
      <c r="AI13" s="205"/>
      <c r="AJ13" s="128"/>
    </row>
    <row r="14" spans="1:36" ht="13.5">
      <c r="A14" s="188"/>
      <c r="B14" s="190">
        <v>10</v>
      </c>
      <c r="C14" s="319" t="s">
        <v>148</v>
      </c>
      <c r="D14" s="323" t="s">
        <v>149</v>
      </c>
      <c r="E14" s="190">
        <v>25</v>
      </c>
      <c r="F14" s="190">
        <v>27</v>
      </c>
      <c r="G14" s="324">
        <v>52</v>
      </c>
      <c r="H14" s="190">
        <v>49</v>
      </c>
      <c r="I14" s="190">
        <v>53</v>
      </c>
      <c r="J14" s="190">
        <v>102</v>
      </c>
      <c r="K14" s="190">
        <v>3</v>
      </c>
      <c r="L14" s="190">
        <v>40</v>
      </c>
      <c r="M14" s="320">
        <v>32</v>
      </c>
      <c r="N14" s="127"/>
      <c r="O14" s="121"/>
      <c r="P14" s="121"/>
      <c r="Q14" s="128"/>
      <c r="R14" s="203"/>
      <c r="S14" s="203"/>
      <c r="T14" s="203"/>
      <c r="U14" s="203"/>
      <c r="V14" s="203"/>
      <c r="W14" s="203"/>
      <c r="X14" s="204"/>
      <c r="Y14" s="203"/>
      <c r="Z14" s="204"/>
      <c r="AA14" s="128"/>
      <c r="AB14" s="204"/>
      <c r="AC14" s="128"/>
      <c r="AD14" s="204"/>
      <c r="AE14" s="204"/>
      <c r="AF14" s="205"/>
      <c r="AG14" s="198"/>
      <c r="AH14" s="199"/>
      <c r="AI14" s="205"/>
      <c r="AJ14" s="205"/>
    </row>
    <row r="15" spans="1:36" ht="13.5">
      <c r="A15" s="191" t="s">
        <v>96</v>
      </c>
      <c r="B15" s="192">
        <v>11</v>
      </c>
      <c r="C15" s="309" t="s">
        <v>150</v>
      </c>
      <c r="D15" s="196" t="s">
        <v>151</v>
      </c>
      <c r="E15" s="192">
        <v>10</v>
      </c>
      <c r="F15" s="192">
        <v>11</v>
      </c>
      <c r="G15" s="192">
        <v>21</v>
      </c>
      <c r="H15" s="192">
        <v>20</v>
      </c>
      <c r="I15" s="192">
        <v>22</v>
      </c>
      <c r="J15" s="192">
        <v>42</v>
      </c>
      <c r="K15" s="192">
        <v>2</v>
      </c>
      <c r="L15" s="192">
        <v>18</v>
      </c>
      <c r="M15" s="312">
        <v>16</v>
      </c>
      <c r="N15" s="127"/>
      <c r="O15" s="121"/>
      <c r="P15" s="121"/>
      <c r="Q15" s="128"/>
      <c r="R15" s="203"/>
      <c r="S15" s="203"/>
      <c r="T15" s="203"/>
      <c r="U15" s="203"/>
      <c r="V15" s="203"/>
      <c r="W15" s="203"/>
      <c r="X15" s="204"/>
      <c r="Y15" s="203"/>
      <c r="Z15" s="204"/>
      <c r="AA15" s="128"/>
      <c r="AB15" s="204"/>
      <c r="AC15" s="128"/>
      <c r="AD15" s="204"/>
      <c r="AE15" s="204"/>
      <c r="AF15" s="205"/>
      <c r="AG15" s="198"/>
      <c r="AH15" s="199"/>
      <c r="AI15" s="205"/>
      <c r="AJ15" s="128"/>
    </row>
    <row r="16" spans="1:36" ht="13.5">
      <c r="A16" s="191" t="s">
        <v>188</v>
      </c>
      <c r="B16" s="192">
        <v>12</v>
      </c>
      <c r="C16" s="307" t="s">
        <v>153</v>
      </c>
      <c r="D16" s="196" t="s">
        <v>154</v>
      </c>
      <c r="E16" s="192">
        <v>12</v>
      </c>
      <c r="F16" s="192">
        <v>12</v>
      </c>
      <c r="G16" s="192">
        <v>24</v>
      </c>
      <c r="H16" s="192">
        <v>24</v>
      </c>
      <c r="I16" s="192">
        <v>22</v>
      </c>
      <c r="J16" s="192">
        <v>46</v>
      </c>
      <c r="K16" s="192">
        <v>3</v>
      </c>
      <c r="L16" s="192">
        <v>23</v>
      </c>
      <c r="M16" s="312">
        <v>23</v>
      </c>
      <c r="N16" s="127"/>
      <c r="O16" s="121"/>
      <c r="P16" s="121"/>
      <c r="Q16" s="128"/>
      <c r="R16" s="203"/>
      <c r="S16" s="203"/>
      <c r="T16" s="203"/>
      <c r="U16" s="203"/>
      <c r="V16" s="203"/>
      <c r="W16" s="203"/>
      <c r="X16" s="204"/>
      <c r="Y16" s="203"/>
      <c r="Z16" s="204"/>
      <c r="AA16" s="128"/>
      <c r="AB16" s="204"/>
      <c r="AC16" s="128"/>
      <c r="AD16" s="204"/>
      <c r="AE16" s="204"/>
      <c r="AF16" s="205"/>
      <c r="AG16" s="198"/>
      <c r="AH16" s="199"/>
      <c r="AI16" s="205"/>
      <c r="AJ16" s="128"/>
    </row>
    <row r="17" spans="1:36" ht="13.5">
      <c r="A17" s="191"/>
      <c r="B17" s="192">
        <v>13</v>
      </c>
      <c r="C17" s="307" t="s">
        <v>155</v>
      </c>
      <c r="D17" s="196" t="s">
        <v>156</v>
      </c>
      <c r="E17" s="192">
        <v>11</v>
      </c>
      <c r="F17" s="192">
        <v>14</v>
      </c>
      <c r="G17" s="192">
        <v>25</v>
      </c>
      <c r="H17" s="192">
        <v>20</v>
      </c>
      <c r="I17" s="192">
        <v>25</v>
      </c>
      <c r="J17" s="192">
        <v>45</v>
      </c>
      <c r="K17" s="192">
        <v>3</v>
      </c>
      <c r="L17" s="192">
        <v>23</v>
      </c>
      <c r="M17" s="312">
        <v>10</v>
      </c>
      <c r="N17" s="127"/>
      <c r="O17" s="121"/>
      <c r="P17" s="121"/>
      <c r="Q17" s="128"/>
      <c r="R17" s="203"/>
      <c r="S17" s="203"/>
      <c r="T17" s="203"/>
      <c r="U17" s="203"/>
      <c r="V17" s="203"/>
      <c r="W17" s="203"/>
      <c r="X17" s="204"/>
      <c r="Y17" s="203"/>
      <c r="Z17" s="204"/>
      <c r="AA17" s="128"/>
      <c r="AB17" s="204"/>
      <c r="AC17" s="128"/>
      <c r="AD17" s="204"/>
      <c r="AE17" s="204"/>
      <c r="AF17" s="205"/>
      <c r="AG17" s="198"/>
      <c r="AH17" s="199"/>
      <c r="AI17" s="205"/>
      <c r="AJ17" s="128"/>
    </row>
    <row r="18" spans="1:36" ht="13.5">
      <c r="A18" s="313"/>
      <c r="B18" s="192">
        <v>14</v>
      </c>
      <c r="C18" s="307" t="s">
        <v>157</v>
      </c>
      <c r="D18" s="196" t="s">
        <v>158</v>
      </c>
      <c r="E18" s="192">
        <v>3</v>
      </c>
      <c r="F18" s="192">
        <v>1</v>
      </c>
      <c r="G18" s="192">
        <v>4</v>
      </c>
      <c r="H18" s="192">
        <v>6</v>
      </c>
      <c r="I18" s="192">
        <v>2</v>
      </c>
      <c r="J18" s="192">
        <v>8</v>
      </c>
      <c r="K18" s="192"/>
      <c r="L18" s="192">
        <v>4</v>
      </c>
      <c r="M18" s="312">
        <v>4</v>
      </c>
      <c r="N18" s="127"/>
      <c r="O18" s="121"/>
      <c r="P18" s="121"/>
      <c r="Q18" s="128"/>
      <c r="R18" s="203"/>
      <c r="S18" s="203"/>
      <c r="T18" s="203"/>
      <c r="U18" s="203"/>
      <c r="V18" s="203"/>
      <c r="W18" s="203"/>
      <c r="X18" s="204"/>
      <c r="Y18" s="203"/>
      <c r="Z18" s="204"/>
      <c r="AA18" s="128"/>
      <c r="AB18" s="204"/>
      <c r="AC18" s="128"/>
      <c r="AD18" s="204"/>
      <c r="AE18" s="204"/>
      <c r="AF18" s="205"/>
      <c r="AG18" s="198"/>
      <c r="AH18" s="199"/>
      <c r="AI18" s="205"/>
      <c r="AJ18" s="128"/>
    </row>
    <row r="19" spans="1:36" ht="13.5">
      <c r="A19" s="191" t="s">
        <v>96</v>
      </c>
      <c r="B19" s="192">
        <v>15</v>
      </c>
      <c r="C19" s="307" t="s">
        <v>159</v>
      </c>
      <c r="D19" s="196" t="s">
        <v>160</v>
      </c>
      <c r="E19" s="192">
        <v>3</v>
      </c>
      <c r="F19" s="192">
        <v>2</v>
      </c>
      <c r="G19" s="192">
        <v>5</v>
      </c>
      <c r="H19" s="192">
        <v>5</v>
      </c>
      <c r="I19" s="192">
        <v>4</v>
      </c>
      <c r="J19" s="192">
        <v>9</v>
      </c>
      <c r="K19" s="192"/>
      <c r="L19" s="192">
        <v>4</v>
      </c>
      <c r="M19" s="312">
        <v>3</v>
      </c>
      <c r="N19" s="127"/>
      <c r="O19" s="121"/>
      <c r="P19" s="121"/>
      <c r="Q19" s="128"/>
      <c r="R19" s="203"/>
      <c r="S19" s="203"/>
      <c r="T19" s="203"/>
      <c r="U19" s="203"/>
      <c r="V19" s="203"/>
      <c r="W19" s="203"/>
      <c r="X19" s="204"/>
      <c r="Y19" s="203"/>
      <c r="Z19" s="204"/>
      <c r="AA19" s="128"/>
      <c r="AB19" s="204"/>
      <c r="AC19" s="128"/>
      <c r="AD19" s="204"/>
      <c r="AE19" s="204"/>
      <c r="AF19" s="205"/>
      <c r="AG19" s="198"/>
      <c r="AH19" s="199"/>
      <c r="AI19" s="205"/>
      <c r="AJ19" s="128"/>
    </row>
    <row r="20" spans="1:36" ht="13.5">
      <c r="A20" s="191"/>
      <c r="B20" s="192">
        <v>16</v>
      </c>
      <c r="C20" s="307" t="s">
        <v>161</v>
      </c>
      <c r="D20" s="196" t="s">
        <v>161</v>
      </c>
      <c r="E20" s="192">
        <v>2</v>
      </c>
      <c r="F20" s="192">
        <v>2</v>
      </c>
      <c r="G20" s="192">
        <v>4</v>
      </c>
      <c r="H20" s="192">
        <v>4</v>
      </c>
      <c r="I20" s="192">
        <v>4</v>
      </c>
      <c r="J20" s="192">
        <v>8</v>
      </c>
      <c r="K20" s="192"/>
      <c r="L20" s="192">
        <v>4</v>
      </c>
      <c r="M20" s="312">
        <v>1</v>
      </c>
      <c r="N20" s="127"/>
      <c r="O20" s="121"/>
      <c r="P20" s="121"/>
      <c r="Q20" s="128"/>
      <c r="R20" s="203"/>
      <c r="S20" s="203"/>
      <c r="T20" s="203"/>
      <c r="U20" s="203"/>
      <c r="V20" s="203"/>
      <c r="W20" s="203"/>
      <c r="X20" s="204"/>
      <c r="Y20" s="203"/>
      <c r="Z20" s="204"/>
      <c r="AA20" s="128"/>
      <c r="AB20" s="204"/>
      <c r="AC20" s="128"/>
      <c r="AD20" s="204"/>
      <c r="AE20" s="204"/>
      <c r="AF20" s="205"/>
      <c r="AG20" s="206"/>
      <c r="AH20" s="199"/>
      <c r="AI20" s="205"/>
      <c r="AJ20" s="128"/>
    </row>
    <row r="21" spans="1:36" ht="13.5">
      <c r="A21" s="313"/>
      <c r="B21" s="192">
        <v>17</v>
      </c>
      <c r="C21" s="307" t="s">
        <v>279</v>
      </c>
      <c r="D21" s="196" t="s">
        <v>280</v>
      </c>
      <c r="E21" s="192">
        <v>22</v>
      </c>
      <c r="F21" s="192">
        <v>19</v>
      </c>
      <c r="G21" s="192">
        <v>41</v>
      </c>
      <c r="H21" s="192">
        <v>44</v>
      </c>
      <c r="I21" s="192">
        <v>38</v>
      </c>
      <c r="J21" s="192">
        <v>82</v>
      </c>
      <c r="K21" s="192">
        <v>3</v>
      </c>
      <c r="L21" s="192">
        <v>40</v>
      </c>
      <c r="M21" s="312">
        <v>29</v>
      </c>
      <c r="N21" s="127"/>
      <c r="O21" s="121"/>
      <c r="P21" s="121"/>
      <c r="Q21" s="128"/>
      <c r="R21" s="203"/>
      <c r="S21" s="203"/>
      <c r="T21" s="203"/>
      <c r="U21" s="203"/>
      <c r="V21" s="203"/>
      <c r="W21" s="203"/>
      <c r="X21" s="204"/>
      <c r="Y21" s="203"/>
      <c r="Z21" s="204"/>
      <c r="AA21" s="128"/>
      <c r="AB21" s="204"/>
      <c r="AC21" s="128"/>
      <c r="AD21" s="204"/>
      <c r="AE21" s="204"/>
      <c r="AF21" s="205"/>
      <c r="AG21" s="198"/>
      <c r="AH21" s="199"/>
      <c r="AI21" s="205"/>
      <c r="AJ21" s="128"/>
    </row>
    <row r="22" spans="1:36" ht="13.5">
      <c r="A22" s="191" t="s">
        <v>187</v>
      </c>
      <c r="B22" s="192">
        <v>18</v>
      </c>
      <c r="C22" s="193" t="s">
        <v>281</v>
      </c>
      <c r="D22" s="196" t="s">
        <v>282</v>
      </c>
      <c r="E22" s="192">
        <v>9</v>
      </c>
      <c r="F22" s="192">
        <v>2</v>
      </c>
      <c r="G22" s="192">
        <v>11</v>
      </c>
      <c r="H22" s="192">
        <v>18</v>
      </c>
      <c r="I22" s="192">
        <v>4</v>
      </c>
      <c r="J22" s="192">
        <v>22</v>
      </c>
      <c r="K22" s="192"/>
      <c r="L22" s="192">
        <v>11</v>
      </c>
      <c r="M22" s="312">
        <v>7</v>
      </c>
      <c r="N22" s="121"/>
      <c r="O22" s="121"/>
      <c r="P22" s="121"/>
      <c r="Q22" s="128"/>
      <c r="R22" s="203"/>
      <c r="S22" s="203"/>
      <c r="T22" s="203"/>
      <c r="U22" s="203"/>
      <c r="V22" s="203"/>
      <c r="W22" s="203"/>
      <c r="X22" s="204"/>
      <c r="Y22" s="203"/>
      <c r="Z22" s="204"/>
      <c r="AA22" s="128"/>
      <c r="AB22" s="204"/>
      <c r="AC22" s="128"/>
      <c r="AD22" s="204"/>
      <c r="AE22" s="204"/>
      <c r="AF22" s="205"/>
      <c r="AG22" s="198"/>
      <c r="AH22" s="199"/>
      <c r="AI22" s="205"/>
      <c r="AJ22" s="128"/>
    </row>
    <row r="23" spans="1:36" ht="13.5">
      <c r="A23" s="191"/>
      <c r="B23" s="192">
        <v>19</v>
      </c>
      <c r="C23" s="307" t="s">
        <v>283</v>
      </c>
      <c r="D23" s="196" t="s">
        <v>284</v>
      </c>
      <c r="E23" s="192">
        <v>6</v>
      </c>
      <c r="F23" s="192">
        <v>7</v>
      </c>
      <c r="G23" s="192">
        <v>13</v>
      </c>
      <c r="H23" s="192">
        <v>11</v>
      </c>
      <c r="I23" s="192">
        <v>14</v>
      </c>
      <c r="J23" s="192">
        <v>25</v>
      </c>
      <c r="K23" s="192">
        <v>1</v>
      </c>
      <c r="L23" s="192">
        <v>16</v>
      </c>
      <c r="M23" s="312">
        <v>5</v>
      </c>
      <c r="N23" s="121"/>
      <c r="O23" s="121"/>
      <c r="P23" s="121"/>
      <c r="Q23" s="128"/>
      <c r="R23" s="203"/>
      <c r="S23" s="203"/>
      <c r="T23" s="203"/>
      <c r="U23" s="203"/>
      <c r="V23" s="203"/>
      <c r="W23" s="203"/>
      <c r="X23" s="204"/>
      <c r="Y23" s="203"/>
      <c r="Z23" s="204"/>
      <c r="AA23" s="128"/>
      <c r="AB23" s="204"/>
      <c r="AC23" s="128"/>
      <c r="AD23" s="204"/>
      <c r="AE23" s="204"/>
      <c r="AF23" s="205"/>
      <c r="AG23" s="207"/>
      <c r="AH23" s="199"/>
      <c r="AI23" s="205"/>
      <c r="AJ23" s="128"/>
    </row>
    <row r="24" spans="1:36" ht="14.25" thickBot="1">
      <c r="A24" s="325"/>
      <c r="B24" s="186">
        <v>20</v>
      </c>
      <c r="C24" s="322" t="s">
        <v>285</v>
      </c>
      <c r="D24" s="326" t="s">
        <v>286</v>
      </c>
      <c r="E24" s="186">
        <v>6</v>
      </c>
      <c r="F24" s="186">
        <v>4</v>
      </c>
      <c r="G24" s="186">
        <v>10</v>
      </c>
      <c r="H24" s="186">
        <v>12</v>
      </c>
      <c r="I24" s="186">
        <v>8</v>
      </c>
      <c r="J24" s="186">
        <v>20</v>
      </c>
      <c r="K24" s="186"/>
      <c r="L24" s="186">
        <v>9</v>
      </c>
      <c r="M24" s="318">
        <v>8</v>
      </c>
      <c r="N24" s="127"/>
      <c r="O24" s="121"/>
      <c r="P24" s="121"/>
      <c r="Q24" s="128"/>
      <c r="R24" s="203"/>
      <c r="S24" s="203"/>
      <c r="T24" s="203"/>
      <c r="U24" s="203"/>
      <c r="V24" s="203"/>
      <c r="W24" s="203"/>
      <c r="X24" s="204"/>
      <c r="Y24" s="203"/>
      <c r="Z24" s="204"/>
      <c r="AA24" s="128"/>
      <c r="AB24" s="204"/>
      <c r="AC24" s="128"/>
      <c r="AD24" s="204"/>
      <c r="AE24" s="204"/>
      <c r="AF24" s="205"/>
      <c r="AG24" s="198"/>
      <c r="AH24" s="199"/>
      <c r="AI24" s="205"/>
      <c r="AJ24" s="128"/>
    </row>
    <row r="25" spans="1:36" ht="13.5">
      <c r="A25" s="188"/>
      <c r="B25" s="190">
        <v>21</v>
      </c>
      <c r="C25" s="319" t="s">
        <v>162</v>
      </c>
      <c r="D25" s="330" t="s">
        <v>163</v>
      </c>
      <c r="E25" s="190">
        <v>17</v>
      </c>
      <c r="F25" s="190">
        <v>28</v>
      </c>
      <c r="G25" s="190">
        <v>45</v>
      </c>
      <c r="H25" s="190">
        <v>32</v>
      </c>
      <c r="I25" s="190">
        <v>56</v>
      </c>
      <c r="J25" s="190">
        <v>88</v>
      </c>
      <c r="K25" s="190">
        <v>3</v>
      </c>
      <c r="L25" s="190">
        <v>41</v>
      </c>
      <c r="M25" s="320">
        <v>31</v>
      </c>
      <c r="N25" s="127"/>
      <c r="O25" s="121"/>
      <c r="P25" s="121"/>
      <c r="Q25" s="128"/>
      <c r="R25" s="203"/>
      <c r="S25" s="203"/>
      <c r="T25" s="203"/>
      <c r="U25" s="203"/>
      <c r="V25" s="203"/>
      <c r="W25" s="203"/>
      <c r="X25" s="204"/>
      <c r="Y25" s="203"/>
      <c r="Z25" s="204"/>
      <c r="AA25" s="128"/>
      <c r="AB25" s="204"/>
      <c r="AC25" s="128"/>
      <c r="AD25" s="204"/>
      <c r="AE25" s="204"/>
      <c r="AF25" s="205"/>
      <c r="AG25" s="198"/>
      <c r="AH25" s="199"/>
      <c r="AI25" s="205"/>
      <c r="AJ25" s="128"/>
    </row>
    <row r="26" spans="1:36" ht="13.5">
      <c r="A26" s="191"/>
      <c r="B26" s="192">
        <v>22</v>
      </c>
      <c r="C26" s="307" t="s">
        <v>164</v>
      </c>
      <c r="D26" s="196" t="s">
        <v>165</v>
      </c>
      <c r="E26" s="192">
        <v>10</v>
      </c>
      <c r="F26" s="192">
        <v>7</v>
      </c>
      <c r="G26" s="192">
        <v>17</v>
      </c>
      <c r="H26" s="192">
        <v>20</v>
      </c>
      <c r="I26" s="192">
        <v>14</v>
      </c>
      <c r="J26" s="192">
        <v>34</v>
      </c>
      <c r="K26" s="192">
        <v>1</v>
      </c>
      <c r="L26" s="192">
        <v>19</v>
      </c>
      <c r="M26" s="312">
        <v>9</v>
      </c>
      <c r="N26" s="127"/>
      <c r="O26" s="121"/>
      <c r="P26" s="121"/>
      <c r="Q26" s="128"/>
      <c r="R26" s="203"/>
      <c r="S26" s="203"/>
      <c r="T26" s="203"/>
      <c r="U26" s="203"/>
      <c r="V26" s="203"/>
      <c r="W26" s="203"/>
      <c r="X26" s="204"/>
      <c r="Y26" s="203"/>
      <c r="Z26" s="204"/>
      <c r="AA26" s="128"/>
      <c r="AB26" s="204"/>
      <c r="AC26" s="128"/>
      <c r="AD26" s="204"/>
      <c r="AE26" s="204"/>
      <c r="AF26" s="205"/>
      <c r="AG26" s="198"/>
      <c r="AH26" s="199"/>
      <c r="AI26" s="205"/>
      <c r="AJ26" s="128"/>
    </row>
    <row r="27" spans="1:36" ht="13.5">
      <c r="A27" s="191" t="s">
        <v>287</v>
      </c>
      <c r="B27" s="192">
        <v>23</v>
      </c>
      <c r="C27" s="307" t="s">
        <v>166</v>
      </c>
      <c r="D27" s="196" t="s">
        <v>167</v>
      </c>
      <c r="E27" s="192">
        <v>30</v>
      </c>
      <c r="F27" s="192">
        <v>22</v>
      </c>
      <c r="G27" s="192">
        <v>52</v>
      </c>
      <c r="H27" s="192">
        <v>60</v>
      </c>
      <c r="I27" s="192">
        <v>44</v>
      </c>
      <c r="J27" s="192">
        <v>104</v>
      </c>
      <c r="K27" s="192">
        <v>3</v>
      </c>
      <c r="L27" s="192">
        <v>47</v>
      </c>
      <c r="M27" s="312">
        <v>37</v>
      </c>
      <c r="N27" s="127"/>
      <c r="O27" s="121"/>
      <c r="P27" s="121"/>
      <c r="Q27" s="128"/>
      <c r="R27" s="203"/>
      <c r="S27" s="203"/>
      <c r="T27" s="203"/>
      <c r="U27" s="203"/>
      <c r="V27" s="203"/>
      <c r="W27" s="203"/>
      <c r="X27" s="204"/>
      <c r="Y27" s="203"/>
      <c r="Z27" s="204"/>
      <c r="AA27" s="128"/>
      <c r="AB27" s="204"/>
      <c r="AC27" s="128"/>
      <c r="AD27" s="204"/>
      <c r="AE27" s="204"/>
      <c r="AF27" s="205"/>
      <c r="AG27" s="198"/>
      <c r="AH27" s="199"/>
      <c r="AI27" s="205"/>
      <c r="AJ27" s="128"/>
    </row>
    <row r="28" spans="1:36" ht="13.5">
      <c r="A28" s="191"/>
      <c r="B28" s="192">
        <v>24</v>
      </c>
      <c r="C28" s="193" t="s">
        <v>288</v>
      </c>
      <c r="D28" s="196" t="s">
        <v>289</v>
      </c>
      <c r="E28" s="192">
        <v>3</v>
      </c>
      <c r="F28" s="192">
        <v>5</v>
      </c>
      <c r="G28" s="192">
        <v>8</v>
      </c>
      <c r="H28" s="192">
        <v>6</v>
      </c>
      <c r="I28" s="192">
        <v>10</v>
      </c>
      <c r="J28" s="192">
        <v>16</v>
      </c>
      <c r="K28" s="192"/>
      <c r="L28" s="192">
        <v>8</v>
      </c>
      <c r="M28" s="312">
        <v>5</v>
      </c>
      <c r="N28" s="127"/>
      <c r="O28" s="121"/>
      <c r="P28" s="121"/>
      <c r="Q28" s="128"/>
      <c r="R28" s="203"/>
      <c r="S28" s="203"/>
      <c r="T28" s="203"/>
      <c r="U28" s="203"/>
      <c r="V28" s="203"/>
      <c r="W28" s="203"/>
      <c r="X28" s="204"/>
      <c r="Y28" s="203"/>
      <c r="Z28" s="204"/>
      <c r="AA28" s="128"/>
      <c r="AB28" s="204"/>
      <c r="AC28" s="128"/>
      <c r="AD28" s="204"/>
      <c r="AE28" s="204"/>
      <c r="AF28" s="205"/>
      <c r="AG28" s="198"/>
      <c r="AH28" s="199"/>
      <c r="AI28" s="205"/>
      <c r="AJ28" s="128"/>
    </row>
    <row r="29" spans="1:36" ht="13.5">
      <c r="A29" s="191" t="s">
        <v>187</v>
      </c>
      <c r="B29" s="192">
        <v>25</v>
      </c>
      <c r="C29" s="193" t="s">
        <v>169</v>
      </c>
      <c r="D29" s="193" t="s">
        <v>170</v>
      </c>
      <c r="E29" s="192">
        <v>5</v>
      </c>
      <c r="F29" s="192">
        <v>5</v>
      </c>
      <c r="G29" s="192">
        <v>10</v>
      </c>
      <c r="H29" s="192">
        <v>10</v>
      </c>
      <c r="I29" s="192">
        <v>10</v>
      </c>
      <c r="J29" s="192">
        <v>20</v>
      </c>
      <c r="K29" s="192">
        <v>1</v>
      </c>
      <c r="L29" s="192">
        <v>11</v>
      </c>
      <c r="M29" s="312">
        <v>10</v>
      </c>
      <c r="N29" s="127"/>
      <c r="O29" s="121"/>
      <c r="P29" s="121"/>
      <c r="Q29" s="128"/>
      <c r="R29" s="203"/>
      <c r="S29" s="203"/>
      <c r="T29" s="203"/>
      <c r="U29" s="203"/>
      <c r="V29" s="203"/>
      <c r="W29" s="203"/>
      <c r="X29" s="204"/>
      <c r="Y29" s="203"/>
      <c r="Z29" s="204"/>
      <c r="AA29" s="128"/>
      <c r="AB29" s="204"/>
      <c r="AC29" s="128"/>
      <c r="AD29" s="204"/>
      <c r="AE29" s="204"/>
      <c r="AF29" s="205"/>
      <c r="AG29" s="198"/>
      <c r="AH29" s="199"/>
      <c r="AI29" s="205"/>
      <c r="AJ29" s="128"/>
    </row>
    <row r="30" spans="1:36" ht="13.5">
      <c r="A30" s="191"/>
      <c r="B30" s="187">
        <v>26</v>
      </c>
      <c r="C30" s="187" t="s">
        <v>290</v>
      </c>
      <c r="D30" s="187" t="s">
        <v>291</v>
      </c>
      <c r="E30" s="192">
        <v>2</v>
      </c>
      <c r="F30" s="192"/>
      <c r="G30" s="192">
        <v>2</v>
      </c>
      <c r="H30" s="192">
        <v>4</v>
      </c>
      <c r="I30" s="192"/>
      <c r="J30" s="192">
        <v>4</v>
      </c>
      <c r="K30" s="192"/>
      <c r="L30" s="192">
        <v>1</v>
      </c>
      <c r="M30" s="312">
        <v>1</v>
      </c>
      <c r="N30" s="127"/>
      <c r="O30" s="121"/>
      <c r="P30" s="128"/>
      <c r="Q30" s="128"/>
      <c r="R30" s="128"/>
      <c r="S30" s="128"/>
      <c r="T30" s="128"/>
      <c r="U30" s="128"/>
      <c r="V30" s="128"/>
      <c r="W30" s="128"/>
      <c r="X30" s="204"/>
      <c r="Y30" s="203"/>
      <c r="Z30" s="204"/>
      <c r="AA30" s="128"/>
      <c r="AB30" s="204"/>
      <c r="AC30" s="128"/>
      <c r="AD30" s="204"/>
      <c r="AE30" s="204"/>
      <c r="AF30" s="204"/>
      <c r="AG30" s="198"/>
      <c r="AH30" s="199"/>
      <c r="AI30" s="128"/>
      <c r="AJ30" s="128"/>
    </row>
    <row r="31" spans="1:13" ht="14.25" thickBot="1">
      <c r="A31" s="314"/>
      <c r="B31" s="315">
        <v>27</v>
      </c>
      <c r="C31" s="315" t="s">
        <v>292</v>
      </c>
      <c r="D31" s="315" t="s">
        <v>213</v>
      </c>
      <c r="E31" s="315">
        <v>5</v>
      </c>
      <c r="F31" s="315">
        <v>4</v>
      </c>
      <c r="G31" s="315">
        <v>9</v>
      </c>
      <c r="H31" s="315">
        <v>10</v>
      </c>
      <c r="I31" s="315">
        <v>8</v>
      </c>
      <c r="J31" s="315">
        <v>18</v>
      </c>
      <c r="K31" s="315">
        <v>1</v>
      </c>
      <c r="L31" s="315">
        <v>8</v>
      </c>
      <c r="M31" s="316">
        <v>4</v>
      </c>
    </row>
    <row r="32" spans="1:13" ht="14.25" thickBot="1">
      <c r="A32" s="327"/>
      <c r="B32" s="328"/>
      <c r="C32" s="328" t="s">
        <v>171</v>
      </c>
      <c r="D32" s="328"/>
      <c r="E32" s="328">
        <v>256</v>
      </c>
      <c r="F32" s="328">
        <v>247</v>
      </c>
      <c r="G32" s="328">
        <v>503</v>
      </c>
      <c r="H32" s="328">
        <v>502</v>
      </c>
      <c r="I32" s="328">
        <v>484</v>
      </c>
      <c r="J32" s="328">
        <v>986</v>
      </c>
      <c r="K32" s="328">
        <v>38</v>
      </c>
      <c r="L32" s="328">
        <v>466</v>
      </c>
      <c r="M32" s="329">
        <v>333</v>
      </c>
    </row>
  </sheetData>
  <sheetProtection/>
  <printOptions/>
  <pageMargins left="0.787" right="0.787" top="0.984" bottom="0.984" header="0.512" footer="0.512"/>
  <pageSetup horizontalDpi="300" verticalDpi="300" orientation="landscape" paperSize="9" r:id="rId1"/>
</worksheet>
</file>

<file path=xl/worksheets/sheet4.xml><?xml version="1.0" encoding="utf-8"?>
<worksheet xmlns="http://schemas.openxmlformats.org/spreadsheetml/2006/main" xmlns:r="http://schemas.openxmlformats.org/officeDocument/2006/relationships">
  <dimension ref="A1:O72"/>
  <sheetViews>
    <sheetView zoomScalePageLayoutView="0" workbookViewId="0" topLeftCell="A25">
      <selection activeCell="J37" sqref="J37"/>
    </sheetView>
  </sheetViews>
  <sheetFormatPr defaultColWidth="8.875" defaultRowHeight="15" customHeight="1"/>
  <cols>
    <col min="1" max="1" width="1.37890625" style="134" customWidth="1"/>
    <col min="2" max="2" width="14.875" style="172" customWidth="1"/>
    <col min="3" max="4" width="8.875" style="134" customWidth="1"/>
    <col min="5" max="5" width="10.25390625" style="134" bestFit="1" customWidth="1"/>
    <col min="6" max="6" width="3.25390625" style="134" customWidth="1"/>
    <col min="7" max="7" width="14.875" style="134" bestFit="1" customWidth="1"/>
    <col min="8" max="8" width="8.875" style="134" customWidth="1"/>
    <col min="9" max="9" width="9.625" style="134" bestFit="1" customWidth="1"/>
    <col min="10" max="10" width="8.875" style="134" customWidth="1"/>
    <col min="11" max="11" width="2.125" style="134" customWidth="1"/>
    <col min="12" max="12" width="15.875" style="134" customWidth="1"/>
    <col min="13" max="16384" width="8.875" style="134" customWidth="1"/>
  </cols>
  <sheetData>
    <row r="1" spans="1:11" ht="15" customHeight="1" thickBot="1">
      <c r="A1" s="129"/>
      <c r="B1" s="130"/>
      <c r="C1" s="411" t="s">
        <v>62</v>
      </c>
      <c r="D1" s="412"/>
      <c r="E1" s="412"/>
      <c r="F1" s="412"/>
      <c r="G1" s="413"/>
      <c r="H1" s="129"/>
      <c r="I1" s="129"/>
      <c r="J1" s="129"/>
      <c r="K1" s="129"/>
    </row>
    <row r="2" spans="1:11" ht="15" customHeight="1">
      <c r="A2" s="129"/>
      <c r="B2" s="130"/>
      <c r="C2" s="135" t="s">
        <v>40</v>
      </c>
      <c r="D2" s="129"/>
      <c r="E2" s="129"/>
      <c r="F2" s="129"/>
      <c r="G2" s="129"/>
      <c r="H2" s="129"/>
      <c r="I2" s="129"/>
      <c r="J2" s="129"/>
      <c r="K2" s="129"/>
    </row>
    <row r="3" spans="1:11" ht="15" customHeight="1">
      <c r="A3" s="129"/>
      <c r="B3" s="130"/>
      <c r="C3" s="129"/>
      <c r="D3" s="129"/>
      <c r="E3" s="129"/>
      <c r="F3" s="129"/>
      <c r="G3" s="129"/>
      <c r="H3" s="129"/>
      <c r="I3" s="129"/>
      <c r="J3" s="129"/>
      <c r="K3" s="129"/>
    </row>
    <row r="4" spans="1:15" ht="15" customHeight="1">
      <c r="A4" s="129"/>
      <c r="B4" s="136" t="s">
        <v>61</v>
      </c>
      <c r="C4" s="137" t="s">
        <v>41</v>
      </c>
      <c r="D4" s="137" t="s">
        <v>42</v>
      </c>
      <c r="E4" s="137" t="s">
        <v>43</v>
      </c>
      <c r="F4" s="129"/>
      <c r="G4" s="138" t="s">
        <v>59</v>
      </c>
      <c r="H4" s="137" t="s">
        <v>41</v>
      </c>
      <c r="I4" s="137" t="s">
        <v>42</v>
      </c>
      <c r="J4" s="137" t="s">
        <v>43</v>
      </c>
      <c r="K4" s="129"/>
      <c r="L4" s="139" t="s">
        <v>60</v>
      </c>
      <c r="M4" s="137" t="s">
        <v>41</v>
      </c>
      <c r="N4" s="137" t="s">
        <v>42</v>
      </c>
      <c r="O4" s="137" t="s">
        <v>43</v>
      </c>
    </row>
    <row r="5" spans="1:15" ht="15" customHeight="1">
      <c r="A5" s="129"/>
      <c r="B5" s="136" t="s">
        <v>58</v>
      </c>
      <c r="C5" s="140">
        <f>C17</f>
        <v>123</v>
      </c>
      <c r="D5" s="141">
        <f>+C5/C8</f>
        <v>0.26004228329809725</v>
      </c>
      <c r="E5" s="142">
        <f>+E8*D5</f>
        <v>68.65116279069767</v>
      </c>
      <c r="F5" s="129"/>
      <c r="G5" s="143" t="s">
        <v>149</v>
      </c>
      <c r="H5" s="144">
        <v>45</v>
      </c>
      <c r="I5" s="141">
        <f>+H5/H$15</f>
        <v>0.22277227722772278</v>
      </c>
      <c r="J5" s="142">
        <v>26</v>
      </c>
      <c r="K5" s="129"/>
      <c r="L5" s="143" t="s">
        <v>163</v>
      </c>
      <c r="M5" s="144">
        <v>39</v>
      </c>
      <c r="N5" s="141">
        <f>+M5/M11</f>
        <v>0.2635135135135135</v>
      </c>
      <c r="O5" s="142">
        <f>O$11*N5</f>
        <v>21.767441860465116</v>
      </c>
    </row>
    <row r="6" spans="1:15" ht="15" customHeight="1">
      <c r="A6" s="129"/>
      <c r="B6" s="136" t="s">
        <v>59</v>
      </c>
      <c r="C6" s="140">
        <f>H15</f>
        <v>202</v>
      </c>
      <c r="D6" s="141">
        <f>+C6/C8</f>
        <v>0.427061310782241</v>
      </c>
      <c r="E6" s="142">
        <v>112</v>
      </c>
      <c r="F6" s="129"/>
      <c r="G6" s="145" t="s">
        <v>151</v>
      </c>
      <c r="H6" s="144">
        <v>26</v>
      </c>
      <c r="I6" s="141">
        <f aca="true" t="shared" si="0" ref="I6:I14">+H6/H$15</f>
        <v>0.12871287128712872</v>
      </c>
      <c r="J6" s="142">
        <f aca="true" t="shared" si="1" ref="J6:J14">J$15*I6</f>
        <v>14.415841584158416</v>
      </c>
      <c r="K6" s="129"/>
      <c r="L6" s="145" t="s">
        <v>165</v>
      </c>
      <c r="M6" s="144">
        <v>17</v>
      </c>
      <c r="N6" s="141">
        <f>+M6/M11</f>
        <v>0.11486486486486487</v>
      </c>
      <c r="O6" s="142">
        <f>O$11*N6</f>
        <v>9.488372093023257</v>
      </c>
    </row>
    <row r="7" spans="1:15" ht="15" customHeight="1">
      <c r="A7" s="129"/>
      <c r="B7" s="136" t="s">
        <v>60</v>
      </c>
      <c r="C7" s="140">
        <f>M11</f>
        <v>148</v>
      </c>
      <c r="D7" s="141">
        <f>+C7/C8</f>
        <v>0.3128964059196617</v>
      </c>
      <c r="E7" s="142">
        <f>+E8*D7</f>
        <v>82.6046511627907</v>
      </c>
      <c r="F7" s="129"/>
      <c r="G7" s="145" t="s">
        <v>152</v>
      </c>
      <c r="H7" s="144">
        <v>15</v>
      </c>
      <c r="I7" s="141">
        <f t="shared" si="0"/>
        <v>0.07425742574257425</v>
      </c>
      <c r="J7" s="142">
        <f t="shared" si="1"/>
        <v>8.316831683168317</v>
      </c>
      <c r="K7" s="129"/>
      <c r="L7" s="145" t="s">
        <v>167</v>
      </c>
      <c r="M7" s="144">
        <v>61</v>
      </c>
      <c r="N7" s="141">
        <f>+M7/M11</f>
        <v>0.41216216216216217</v>
      </c>
      <c r="O7" s="142">
        <v>35</v>
      </c>
    </row>
    <row r="8" spans="1:15" ht="15" customHeight="1">
      <c r="A8" s="129"/>
      <c r="B8" s="146" t="s">
        <v>44</v>
      </c>
      <c r="C8" s="147">
        <f>SUM(C5:C7)</f>
        <v>473</v>
      </c>
      <c r="D8" s="148">
        <f>SUM(D5:D7)</f>
        <v>1</v>
      </c>
      <c r="E8" s="149">
        <f>48*3+24*5</f>
        <v>264</v>
      </c>
      <c r="F8" s="129"/>
      <c r="G8" s="145" t="s">
        <v>154</v>
      </c>
      <c r="H8" s="144">
        <v>38</v>
      </c>
      <c r="I8" s="141">
        <f t="shared" si="0"/>
        <v>0.18811881188118812</v>
      </c>
      <c r="J8" s="142">
        <v>22</v>
      </c>
      <c r="K8" s="129"/>
      <c r="L8" s="145" t="s">
        <v>168</v>
      </c>
      <c r="M8" s="144">
        <v>8</v>
      </c>
      <c r="N8" s="141">
        <f>+M8/M11</f>
        <v>0.05405405405405406</v>
      </c>
      <c r="O8" s="142">
        <f>O$11*N8</f>
        <v>4.465116279069768</v>
      </c>
    </row>
    <row r="9" spans="1:15" ht="15" customHeight="1">
      <c r="A9" s="129"/>
      <c r="B9" s="130"/>
      <c r="C9" s="129"/>
      <c r="D9" s="129"/>
      <c r="E9" s="129"/>
      <c r="F9" s="129"/>
      <c r="G9" s="145" t="s">
        <v>156</v>
      </c>
      <c r="H9" s="144">
        <v>24</v>
      </c>
      <c r="I9" s="141">
        <f t="shared" si="0"/>
        <v>0.1188118811881188</v>
      </c>
      <c r="J9" s="142">
        <f t="shared" si="1"/>
        <v>13.306930693069306</v>
      </c>
      <c r="K9" s="129"/>
      <c r="L9" s="145" t="s">
        <v>170</v>
      </c>
      <c r="M9" s="144">
        <v>14</v>
      </c>
      <c r="N9" s="141">
        <f>+M9/M11</f>
        <v>0.0945945945945946</v>
      </c>
      <c r="O9" s="142">
        <f>O$11*N9</f>
        <v>7.813953488372094</v>
      </c>
    </row>
    <row r="10" spans="1:15" ht="15" customHeight="1">
      <c r="A10" s="129"/>
      <c r="B10" s="150" t="s">
        <v>58</v>
      </c>
      <c r="C10" s="137" t="s">
        <v>41</v>
      </c>
      <c r="D10" s="137" t="s">
        <v>42</v>
      </c>
      <c r="E10" s="137" t="s">
        <v>43</v>
      </c>
      <c r="F10" s="129"/>
      <c r="G10" s="145" t="s">
        <v>158</v>
      </c>
      <c r="H10" s="144">
        <v>8</v>
      </c>
      <c r="I10" s="141">
        <f t="shared" si="0"/>
        <v>0.039603960396039604</v>
      </c>
      <c r="J10" s="142">
        <f t="shared" si="1"/>
        <v>4.435643564356436</v>
      </c>
      <c r="K10" s="129"/>
      <c r="L10" s="145" t="s">
        <v>213</v>
      </c>
      <c r="M10" s="144">
        <v>9</v>
      </c>
      <c r="N10" s="141">
        <f>+M10/M11</f>
        <v>0.060810810810810814</v>
      </c>
      <c r="O10" s="142">
        <f>O$11*N10</f>
        <v>5.023255813953489</v>
      </c>
    </row>
    <row r="11" spans="1:15" ht="15" customHeight="1">
      <c r="A11" s="129"/>
      <c r="B11" s="143" t="s">
        <v>140</v>
      </c>
      <c r="C11" s="151">
        <v>29</v>
      </c>
      <c r="D11" s="141">
        <f>+C11/C17</f>
        <v>0.23577235772357724</v>
      </c>
      <c r="E11" s="142">
        <f>E$17*D11</f>
        <v>16.186046511627907</v>
      </c>
      <c r="F11" s="129"/>
      <c r="G11" s="145" t="s">
        <v>160</v>
      </c>
      <c r="H11" s="144">
        <v>8</v>
      </c>
      <c r="I11" s="141">
        <f t="shared" si="0"/>
        <v>0.039603960396039604</v>
      </c>
      <c r="J11" s="142">
        <f t="shared" si="1"/>
        <v>4.435643564356436</v>
      </c>
      <c r="K11" s="129"/>
      <c r="L11" s="147" t="s">
        <v>46</v>
      </c>
      <c r="M11" s="147">
        <f>SUM(M5:M10)</f>
        <v>148</v>
      </c>
      <c r="N11" s="153">
        <f>SUM(N5:N10)</f>
        <v>1</v>
      </c>
      <c r="O11" s="149">
        <f>E7</f>
        <v>82.6046511627907</v>
      </c>
    </row>
    <row r="12" spans="1:11" ht="15" customHeight="1">
      <c r="A12" s="129"/>
      <c r="B12" s="145" t="s">
        <v>142</v>
      </c>
      <c r="C12" s="151">
        <v>37</v>
      </c>
      <c r="D12" s="141">
        <f>+C12/C17</f>
        <v>0.3008130081300813</v>
      </c>
      <c r="E12" s="142">
        <v>22</v>
      </c>
      <c r="F12" s="129"/>
      <c r="G12" s="145" t="s">
        <v>161</v>
      </c>
      <c r="H12" s="144">
        <v>12</v>
      </c>
      <c r="I12" s="141">
        <f t="shared" si="0"/>
        <v>0.0594059405940594</v>
      </c>
      <c r="J12" s="142">
        <f t="shared" si="1"/>
        <v>6.653465346534653</v>
      </c>
      <c r="K12" s="129"/>
    </row>
    <row r="13" spans="1:15" ht="15" customHeight="1">
      <c r="A13" s="129"/>
      <c r="B13" s="145" t="s">
        <v>212</v>
      </c>
      <c r="C13" s="151">
        <v>6</v>
      </c>
      <c r="D13" s="141">
        <f>+C13/C17</f>
        <v>0.04878048780487805</v>
      </c>
      <c r="E13" s="142">
        <f>E$17*D13</f>
        <v>3.3488372093023253</v>
      </c>
      <c r="F13" s="129"/>
      <c r="G13" s="145" t="s">
        <v>197</v>
      </c>
      <c r="H13" s="144">
        <v>22</v>
      </c>
      <c r="I13" s="141">
        <f t="shared" si="0"/>
        <v>0.10891089108910891</v>
      </c>
      <c r="J13" s="142">
        <f t="shared" si="1"/>
        <v>12.198019801980198</v>
      </c>
      <c r="K13" s="129"/>
      <c r="O13" s="154"/>
    </row>
    <row r="14" spans="1:11" ht="15" customHeight="1">
      <c r="A14" s="129"/>
      <c r="B14" s="145" t="s">
        <v>144</v>
      </c>
      <c r="C14" s="151">
        <v>20</v>
      </c>
      <c r="D14" s="141">
        <f>+C14/C17</f>
        <v>0.16260162601626016</v>
      </c>
      <c r="E14" s="142">
        <f>E$17*D14</f>
        <v>11.162790697674417</v>
      </c>
      <c r="F14" s="129"/>
      <c r="G14" s="152" t="s">
        <v>198</v>
      </c>
      <c r="H14" s="144">
        <v>4</v>
      </c>
      <c r="I14" s="141">
        <f t="shared" si="0"/>
        <v>0.019801980198019802</v>
      </c>
      <c r="J14" s="142">
        <f t="shared" si="1"/>
        <v>2.217821782178218</v>
      </c>
      <c r="K14" s="129"/>
    </row>
    <row r="15" spans="1:11" ht="15" customHeight="1">
      <c r="A15" s="129"/>
      <c r="B15" s="145" t="s">
        <v>145</v>
      </c>
      <c r="C15" s="151">
        <v>16</v>
      </c>
      <c r="D15" s="141">
        <f>+C15/C17</f>
        <v>0.13008130081300814</v>
      </c>
      <c r="E15" s="142">
        <f>E$17*D15</f>
        <v>8.930232558139535</v>
      </c>
      <c r="F15" s="129"/>
      <c r="G15" s="147" t="s">
        <v>45</v>
      </c>
      <c r="H15" s="147">
        <f>SUM(H5:H14)</f>
        <v>202</v>
      </c>
      <c r="I15" s="148">
        <f>SUM(I5:I14)</f>
        <v>1</v>
      </c>
      <c r="J15" s="149">
        <f>E6</f>
        <v>112</v>
      </c>
      <c r="K15" s="129"/>
    </row>
    <row r="16" spans="1:15" ht="15" customHeight="1">
      <c r="A16" s="129"/>
      <c r="B16" s="145" t="s">
        <v>147</v>
      </c>
      <c r="C16" s="151">
        <v>15</v>
      </c>
      <c r="D16" s="141">
        <f>+C16/C17</f>
        <v>0.12195121951219512</v>
      </c>
      <c r="E16" s="142">
        <f>E$17*D16</f>
        <v>8.372093023255813</v>
      </c>
      <c r="F16" s="129"/>
      <c r="G16" s="129"/>
      <c r="H16" s="129"/>
      <c r="I16" s="129"/>
      <c r="J16" s="129"/>
      <c r="K16" s="129"/>
      <c r="O16" s="154"/>
    </row>
    <row r="17" spans="1:11" ht="15" customHeight="1">
      <c r="A17" s="129"/>
      <c r="B17" s="155" t="s">
        <v>45</v>
      </c>
      <c r="C17" s="147">
        <f>SUM(C11:C16)</f>
        <v>123</v>
      </c>
      <c r="D17" s="148">
        <f>SUM(D11:D16)</f>
        <v>1</v>
      </c>
      <c r="E17" s="149">
        <f>E5</f>
        <v>68.65116279069767</v>
      </c>
      <c r="F17" s="129"/>
      <c r="G17" s="129"/>
      <c r="H17" s="129"/>
      <c r="I17" s="129"/>
      <c r="J17" s="156"/>
      <c r="K17" s="129"/>
    </row>
    <row r="18" spans="1:11" ht="15" customHeight="1">
      <c r="A18" s="129"/>
      <c r="B18" s="157"/>
      <c r="C18" s="158"/>
      <c r="D18" s="159"/>
      <c r="E18" s="160"/>
      <c r="F18" s="129"/>
      <c r="G18" s="156"/>
      <c r="H18" s="129"/>
      <c r="I18" s="129"/>
      <c r="J18" s="129"/>
      <c r="K18" s="129"/>
    </row>
    <row r="19" spans="1:11" ht="15" customHeight="1" thickBot="1">
      <c r="A19" s="129"/>
      <c r="B19" s="130"/>
      <c r="C19" s="129"/>
      <c r="D19" s="129"/>
      <c r="E19" s="129"/>
      <c r="F19" s="129"/>
      <c r="G19" s="129"/>
      <c r="H19" s="129"/>
      <c r="I19" s="129"/>
      <c r="J19" s="129"/>
      <c r="K19" s="129"/>
    </row>
    <row r="20" spans="1:11" ht="15" customHeight="1" thickBot="1">
      <c r="A20" s="129"/>
      <c r="B20" s="161"/>
      <c r="C20" s="131" t="s">
        <v>82</v>
      </c>
      <c r="D20" s="132"/>
      <c r="E20" s="132"/>
      <c r="F20" s="132"/>
      <c r="G20" s="133"/>
      <c r="H20" s="129"/>
      <c r="I20" s="129"/>
      <c r="J20" s="129"/>
      <c r="K20" s="129"/>
    </row>
    <row r="21" spans="1:11" ht="15" customHeight="1">
      <c r="A21" s="129"/>
      <c r="B21" s="130"/>
      <c r="C21" s="135" t="s">
        <v>40</v>
      </c>
      <c r="D21" s="129"/>
      <c r="E21" s="129"/>
      <c r="F21" s="129"/>
      <c r="G21" s="129"/>
      <c r="H21" s="129"/>
      <c r="I21" s="129"/>
      <c r="J21" s="129"/>
      <c r="K21" s="129"/>
    </row>
    <row r="22" spans="1:11" ht="15" customHeight="1">
      <c r="A22" s="129"/>
      <c r="B22" s="130"/>
      <c r="C22" s="129"/>
      <c r="D22" s="129"/>
      <c r="E22" s="129"/>
      <c r="F22" s="129"/>
      <c r="G22" s="129"/>
      <c r="H22" s="129"/>
      <c r="I22" s="129"/>
      <c r="J22" s="129"/>
      <c r="K22" s="129"/>
    </row>
    <row r="23" spans="1:11" ht="15" customHeight="1">
      <c r="A23" s="129"/>
      <c r="B23" s="136" t="s">
        <v>61</v>
      </c>
      <c r="C23" s="137" t="s">
        <v>41</v>
      </c>
      <c r="D23" s="137" t="s">
        <v>42</v>
      </c>
      <c r="E23" s="137" t="s">
        <v>43</v>
      </c>
      <c r="F23" s="129"/>
      <c r="G23" s="138" t="s">
        <v>59</v>
      </c>
      <c r="H23" s="137" t="s">
        <v>41</v>
      </c>
      <c r="I23" s="137" t="s">
        <v>42</v>
      </c>
      <c r="J23" s="137" t="s">
        <v>43</v>
      </c>
      <c r="K23" s="129"/>
    </row>
    <row r="24" spans="1:15" ht="15" customHeight="1">
      <c r="A24" s="129"/>
      <c r="B24" s="136" t="str">
        <f aca="true" t="shared" si="2" ref="B24:C26">B5</f>
        <v>東予</v>
      </c>
      <c r="C24" s="136">
        <f t="shared" si="2"/>
        <v>123</v>
      </c>
      <c r="D24" s="141">
        <f>+C24/C27</f>
        <v>0.26004228329809725</v>
      </c>
      <c r="E24" s="142">
        <v>103</v>
      </c>
      <c r="F24" s="129"/>
      <c r="G24" s="136" t="str">
        <f aca="true" t="shared" si="3" ref="G24:H33">G5</f>
        <v>五百木SC</v>
      </c>
      <c r="H24" s="136">
        <f t="shared" si="3"/>
        <v>45</v>
      </c>
      <c r="I24" s="141">
        <f>+H24/H$34</f>
        <v>0.22277227722772278</v>
      </c>
      <c r="J24" s="142">
        <v>37</v>
      </c>
      <c r="K24" s="129"/>
      <c r="L24" s="139" t="s">
        <v>60</v>
      </c>
      <c r="M24" s="137" t="s">
        <v>41</v>
      </c>
      <c r="N24" s="137" t="s">
        <v>42</v>
      </c>
      <c r="O24" s="137" t="s">
        <v>43</v>
      </c>
    </row>
    <row r="25" spans="1:15" ht="15" customHeight="1">
      <c r="A25" s="129"/>
      <c r="B25" s="136" t="str">
        <f t="shared" si="2"/>
        <v>中予</v>
      </c>
      <c r="C25" s="136">
        <f t="shared" si="2"/>
        <v>202</v>
      </c>
      <c r="D25" s="141">
        <f>+C25/C27</f>
        <v>0.427061310782241</v>
      </c>
      <c r="E25" s="142">
        <f>INT(E$27*D25)</f>
        <v>169</v>
      </c>
      <c r="F25" s="129"/>
      <c r="G25" s="136" t="str">
        <f t="shared" si="3"/>
        <v>かしま道後</v>
      </c>
      <c r="H25" s="136">
        <f t="shared" si="3"/>
        <v>26</v>
      </c>
      <c r="I25" s="141">
        <f aca="true" t="shared" si="4" ref="I25:I33">+H25/H$34</f>
        <v>0.12871287128712872</v>
      </c>
      <c r="J25" s="142">
        <f aca="true" t="shared" si="5" ref="J25:J33">J$34*I25</f>
        <v>21.752475247524753</v>
      </c>
      <c r="K25" s="129"/>
      <c r="L25" s="136" t="str">
        <f aca="true" t="shared" si="6" ref="L25:M30">L5</f>
        <v>八幡浜ＳＣ</v>
      </c>
      <c r="M25" s="136">
        <f t="shared" si="6"/>
        <v>39</v>
      </c>
      <c r="N25" s="141">
        <f>+M25/M34</f>
        <v>0.2635135135135135</v>
      </c>
      <c r="O25" s="142">
        <f>O$34*N25</f>
        <v>32.67567567567567</v>
      </c>
    </row>
    <row r="26" spans="1:15" ht="15" customHeight="1">
      <c r="A26" s="129"/>
      <c r="B26" s="136" t="str">
        <f t="shared" si="2"/>
        <v>南予</v>
      </c>
      <c r="C26" s="136">
        <f t="shared" si="2"/>
        <v>148</v>
      </c>
      <c r="D26" s="141">
        <f>+C26/C27</f>
        <v>0.3128964059196617</v>
      </c>
      <c r="E26" s="142">
        <v>124</v>
      </c>
      <c r="F26" s="129"/>
      <c r="G26" s="136" t="str">
        <f t="shared" si="3"/>
        <v>かしま天山</v>
      </c>
      <c r="H26" s="136">
        <f t="shared" si="3"/>
        <v>15</v>
      </c>
      <c r="I26" s="141">
        <f t="shared" si="4"/>
        <v>0.07425742574257425</v>
      </c>
      <c r="J26" s="142">
        <f t="shared" si="5"/>
        <v>12.549504950495049</v>
      </c>
      <c r="K26" s="129"/>
      <c r="L26" s="136" t="str">
        <f t="shared" si="6"/>
        <v>リー保内</v>
      </c>
      <c r="M26" s="136">
        <f t="shared" si="6"/>
        <v>17</v>
      </c>
      <c r="N26" s="141">
        <f>+M26/M34</f>
        <v>0.11486486486486487</v>
      </c>
      <c r="O26" s="142">
        <f aca="true" t="shared" si="7" ref="O26:O32">O$34*N26</f>
        <v>14.243243243243244</v>
      </c>
    </row>
    <row r="27" spans="1:15" ht="15" customHeight="1">
      <c r="A27" s="129"/>
      <c r="B27" s="146" t="s">
        <v>44</v>
      </c>
      <c r="C27" s="147">
        <f>SUM(C24:C26)</f>
        <v>473</v>
      </c>
      <c r="D27" s="148">
        <f>SUM(D24:D26)</f>
        <v>1</v>
      </c>
      <c r="E27" s="149">
        <f>48*6+24*5-12</f>
        <v>396</v>
      </c>
      <c r="F27" s="129"/>
      <c r="G27" s="136" t="str">
        <f t="shared" si="3"/>
        <v>アズサ松山</v>
      </c>
      <c r="H27" s="136">
        <f t="shared" si="3"/>
        <v>38</v>
      </c>
      <c r="I27" s="141">
        <f t="shared" si="4"/>
        <v>0.18811881188118812</v>
      </c>
      <c r="J27" s="142">
        <f t="shared" si="5"/>
        <v>31.792079207920793</v>
      </c>
      <c r="K27" s="129"/>
      <c r="L27" s="136" t="str">
        <f t="shared" si="6"/>
        <v>クアＳＳ</v>
      </c>
      <c r="M27" s="136">
        <f t="shared" si="6"/>
        <v>61</v>
      </c>
      <c r="N27" s="141">
        <f>+M27/M34</f>
        <v>0.41216216216216217</v>
      </c>
      <c r="O27" s="142">
        <v>50</v>
      </c>
    </row>
    <row r="28" spans="1:15" ht="15" customHeight="1">
      <c r="A28" s="129"/>
      <c r="B28" s="130"/>
      <c r="C28" s="129"/>
      <c r="D28" s="129"/>
      <c r="E28" s="129"/>
      <c r="F28" s="129"/>
      <c r="G28" s="136" t="str">
        <f t="shared" si="3"/>
        <v>南海DC</v>
      </c>
      <c r="H28" s="136">
        <f t="shared" si="3"/>
        <v>24</v>
      </c>
      <c r="I28" s="141">
        <f t="shared" si="4"/>
        <v>0.1188118811881188</v>
      </c>
      <c r="J28" s="142">
        <f t="shared" si="5"/>
        <v>20.07920792079208</v>
      </c>
      <c r="K28" s="129"/>
      <c r="L28" s="136" t="str">
        <f t="shared" si="6"/>
        <v>S&amp;F</v>
      </c>
      <c r="M28" s="136">
        <f t="shared" si="6"/>
        <v>8</v>
      </c>
      <c r="N28" s="141">
        <f>+M28/M34</f>
        <v>0.05405405405405406</v>
      </c>
      <c r="O28" s="142">
        <f t="shared" si="7"/>
        <v>6.7027027027027035</v>
      </c>
    </row>
    <row r="29" spans="1:15" ht="15" customHeight="1">
      <c r="A29" s="129"/>
      <c r="B29" s="136" t="s">
        <v>58</v>
      </c>
      <c r="C29" s="137" t="s">
        <v>41</v>
      </c>
      <c r="D29" s="137" t="s">
        <v>42</v>
      </c>
      <c r="E29" s="137" t="s">
        <v>43</v>
      </c>
      <c r="F29" s="129"/>
      <c r="G29" s="136" t="str">
        <f t="shared" si="3"/>
        <v>南海朝生田</v>
      </c>
      <c r="H29" s="136">
        <f t="shared" si="3"/>
        <v>8</v>
      </c>
      <c r="I29" s="141">
        <f t="shared" si="4"/>
        <v>0.039603960396039604</v>
      </c>
      <c r="J29" s="142">
        <f t="shared" si="5"/>
        <v>6.693069306930693</v>
      </c>
      <c r="K29" s="129"/>
      <c r="L29" s="136" t="str">
        <f t="shared" si="6"/>
        <v>コミュニティー</v>
      </c>
      <c r="M29" s="136">
        <f t="shared" si="6"/>
        <v>14</v>
      </c>
      <c r="N29" s="141">
        <f>+M29/M34</f>
        <v>0.0945945945945946</v>
      </c>
      <c r="O29" s="142">
        <f t="shared" si="7"/>
        <v>11.72972972972973</v>
      </c>
    </row>
    <row r="30" spans="1:15" ht="15" customHeight="1">
      <c r="A30" s="129"/>
      <c r="B30" s="136" t="str">
        <f aca="true" t="shared" si="8" ref="B30:C35">B11</f>
        <v>エリエールSC</v>
      </c>
      <c r="C30" s="136">
        <f t="shared" si="8"/>
        <v>29</v>
      </c>
      <c r="D30" s="141">
        <f>+C30/C36</f>
        <v>0.23577235772357724</v>
      </c>
      <c r="E30" s="142">
        <f aca="true" t="shared" si="9" ref="E30:E35">E$36*D30</f>
        <v>24.284552845528456</v>
      </c>
      <c r="F30" s="129"/>
      <c r="G30" s="136" t="str">
        <f t="shared" si="3"/>
        <v>石原ＳＣ</v>
      </c>
      <c r="H30" s="136">
        <f t="shared" si="3"/>
        <v>8</v>
      </c>
      <c r="I30" s="141">
        <f t="shared" si="4"/>
        <v>0.039603960396039604</v>
      </c>
      <c r="J30" s="142">
        <f t="shared" si="5"/>
        <v>6.693069306930693</v>
      </c>
      <c r="K30" s="129"/>
      <c r="L30" s="136" t="str">
        <f t="shared" si="6"/>
        <v>Ｒｙｕｏｗ</v>
      </c>
      <c r="M30" s="136">
        <f t="shared" si="6"/>
        <v>9</v>
      </c>
      <c r="N30" s="141">
        <f>+M30/M34</f>
        <v>0.060810810810810814</v>
      </c>
      <c r="O30" s="142">
        <f t="shared" si="7"/>
        <v>7.540540540540541</v>
      </c>
    </row>
    <row r="31" spans="1:15" ht="15" customHeight="1">
      <c r="A31" s="129"/>
      <c r="B31" s="136" t="str">
        <f t="shared" si="8"/>
        <v>ファイブテン</v>
      </c>
      <c r="C31" s="136">
        <f t="shared" si="8"/>
        <v>37</v>
      </c>
      <c r="D31" s="141">
        <f>+C31/C36</f>
        <v>0.3008130081300813</v>
      </c>
      <c r="E31" s="142">
        <f t="shared" si="9"/>
        <v>30.983739837398378</v>
      </c>
      <c r="F31" s="129"/>
      <c r="G31" s="136" t="str">
        <f t="shared" si="3"/>
        <v>競泳塾Again</v>
      </c>
      <c r="H31" s="136">
        <f t="shared" si="3"/>
        <v>12</v>
      </c>
      <c r="I31" s="141">
        <f t="shared" si="4"/>
        <v>0.0594059405940594</v>
      </c>
      <c r="J31" s="142">
        <f t="shared" si="5"/>
        <v>10.03960396039604</v>
      </c>
      <c r="K31" s="129"/>
      <c r="L31" s="136"/>
      <c r="M31" s="136"/>
      <c r="N31" s="141"/>
      <c r="O31" s="142">
        <f t="shared" si="7"/>
        <v>0</v>
      </c>
    </row>
    <row r="32" spans="1:15" ht="15" customHeight="1">
      <c r="A32" s="129"/>
      <c r="B32" s="136" t="str">
        <f t="shared" si="8"/>
        <v>ﾌｧｲﾌﾞﾃﾝ東予</v>
      </c>
      <c r="C32" s="136">
        <f t="shared" si="8"/>
        <v>6</v>
      </c>
      <c r="D32" s="141">
        <f>+C32/C36</f>
        <v>0.04878048780487805</v>
      </c>
      <c r="E32" s="142">
        <f t="shared" si="9"/>
        <v>5.024390243902439</v>
      </c>
      <c r="F32" s="129"/>
      <c r="G32" s="136" t="str">
        <f t="shared" si="3"/>
        <v>フィッタ松山</v>
      </c>
      <c r="H32" s="136">
        <f t="shared" si="3"/>
        <v>22</v>
      </c>
      <c r="I32" s="141">
        <f t="shared" si="4"/>
        <v>0.10891089108910891</v>
      </c>
      <c r="J32" s="142">
        <f t="shared" si="5"/>
        <v>18.405940594059405</v>
      </c>
      <c r="K32" s="129"/>
      <c r="L32" s="136"/>
      <c r="M32" s="136"/>
      <c r="N32" s="141"/>
      <c r="O32" s="142">
        <f t="shared" si="7"/>
        <v>0</v>
      </c>
    </row>
    <row r="33" spans="1:15" ht="15" customHeight="1">
      <c r="A33" s="129"/>
      <c r="B33" s="136" t="str">
        <f t="shared" si="8"/>
        <v>西条ＳＣ</v>
      </c>
      <c r="C33" s="136">
        <f t="shared" si="8"/>
        <v>20</v>
      </c>
      <c r="D33" s="141">
        <f>+C33/C36</f>
        <v>0.16260162601626016</v>
      </c>
      <c r="E33" s="142">
        <f t="shared" si="9"/>
        <v>16.747967479674795</v>
      </c>
      <c r="F33" s="129"/>
      <c r="G33" s="136" t="str">
        <f t="shared" si="3"/>
        <v>フィッタ重信</v>
      </c>
      <c r="H33" s="136">
        <f t="shared" si="3"/>
        <v>4</v>
      </c>
      <c r="I33" s="141">
        <f t="shared" si="4"/>
        <v>0.019801980198019802</v>
      </c>
      <c r="J33" s="142">
        <f t="shared" si="5"/>
        <v>3.3465346534653464</v>
      </c>
      <c r="K33" s="129"/>
      <c r="L33" s="136"/>
      <c r="M33" s="136"/>
      <c r="N33" s="141"/>
      <c r="O33" s="142"/>
    </row>
    <row r="34" spans="1:15" ht="15" customHeight="1">
      <c r="A34" s="129"/>
      <c r="B34" s="136" t="str">
        <f t="shared" si="8"/>
        <v>瀬戸内温泉</v>
      </c>
      <c r="C34" s="136">
        <f t="shared" si="8"/>
        <v>16</v>
      </c>
      <c r="D34" s="141">
        <f>+C34/C36</f>
        <v>0.13008130081300814</v>
      </c>
      <c r="E34" s="142">
        <f t="shared" si="9"/>
        <v>13.39837398373984</v>
      </c>
      <c r="F34" s="129"/>
      <c r="G34" s="147" t="s">
        <v>45</v>
      </c>
      <c r="H34" s="147">
        <f>SUM(H24:H33)</f>
        <v>202</v>
      </c>
      <c r="I34" s="148">
        <f>SUM(I24:I33)</f>
        <v>1</v>
      </c>
      <c r="J34" s="149">
        <f>E25</f>
        <v>169</v>
      </c>
      <c r="K34" s="129"/>
      <c r="L34" s="147" t="s">
        <v>46</v>
      </c>
      <c r="M34" s="147">
        <f>SUM(M25:M33)</f>
        <v>148</v>
      </c>
      <c r="N34" s="153">
        <f>SUM(N25:N33)</f>
        <v>1</v>
      </c>
      <c r="O34" s="149">
        <f>E26</f>
        <v>124</v>
      </c>
    </row>
    <row r="35" spans="1:15" ht="15" customHeight="1">
      <c r="A35" s="129"/>
      <c r="B35" s="136" t="str">
        <f t="shared" si="8"/>
        <v>マコトSC双葉</v>
      </c>
      <c r="C35" s="136">
        <f t="shared" si="8"/>
        <v>15</v>
      </c>
      <c r="D35" s="141">
        <f>+C35/C36</f>
        <v>0.12195121951219512</v>
      </c>
      <c r="E35" s="142">
        <f t="shared" si="9"/>
        <v>12.560975609756097</v>
      </c>
      <c r="F35" s="129"/>
      <c r="G35" s="129"/>
      <c r="H35" s="129"/>
      <c r="I35" s="129"/>
      <c r="J35" s="156"/>
      <c r="K35" s="129"/>
      <c r="O35" s="154"/>
    </row>
    <row r="36" spans="1:11" ht="15" customHeight="1">
      <c r="A36" s="129"/>
      <c r="B36" s="146" t="s">
        <v>45</v>
      </c>
      <c r="C36" s="147">
        <f>SUM(C30:C35)</f>
        <v>123</v>
      </c>
      <c r="D36" s="148">
        <f>SUM(D30:D35)</f>
        <v>1</v>
      </c>
      <c r="E36" s="149">
        <f>E24</f>
        <v>103</v>
      </c>
      <c r="F36" s="129"/>
      <c r="G36" s="129"/>
      <c r="H36" s="129"/>
      <c r="I36" s="129"/>
      <c r="J36" s="156"/>
      <c r="K36" s="129"/>
    </row>
    <row r="37" spans="1:15" ht="15" customHeight="1">
      <c r="A37" s="129"/>
      <c r="B37" s="130"/>
      <c r="C37" s="129"/>
      <c r="D37" s="129"/>
      <c r="E37" s="156"/>
      <c r="F37" s="129"/>
      <c r="G37" s="129"/>
      <c r="H37" s="129"/>
      <c r="I37" s="129"/>
      <c r="J37" s="156"/>
      <c r="K37" s="129"/>
      <c r="O37" s="156"/>
    </row>
    <row r="38" spans="1:11" ht="15" customHeight="1">
      <c r="A38" s="129"/>
      <c r="B38" s="162"/>
      <c r="C38" s="163"/>
      <c r="D38" s="163"/>
      <c r="E38" s="164"/>
      <c r="F38" s="129"/>
      <c r="G38" s="129"/>
      <c r="H38" s="129"/>
      <c r="I38" s="129"/>
      <c r="J38" s="129"/>
      <c r="K38" s="129"/>
    </row>
    <row r="39" spans="1:11" ht="15" customHeight="1">
      <c r="A39" s="129"/>
      <c r="B39" s="162"/>
      <c r="C39" s="163"/>
      <c r="D39" s="163"/>
      <c r="E39" s="163"/>
      <c r="F39" s="163"/>
      <c r="G39" s="129"/>
      <c r="H39" s="129"/>
      <c r="I39" s="129"/>
      <c r="J39" s="129"/>
      <c r="K39" s="129"/>
    </row>
    <row r="40" spans="1:11" ht="15" customHeight="1">
      <c r="A40" s="129"/>
      <c r="B40" s="162"/>
      <c r="C40" s="163"/>
      <c r="D40" s="163"/>
      <c r="E40" s="163"/>
      <c r="F40" s="163"/>
      <c r="G40" s="163"/>
      <c r="H40" s="163"/>
      <c r="I40" s="129"/>
      <c r="J40" s="129"/>
      <c r="K40" s="129"/>
    </row>
    <row r="41" spans="1:11" ht="15" customHeight="1">
      <c r="A41" s="129"/>
      <c r="B41" s="162"/>
      <c r="C41" s="163"/>
      <c r="D41" s="163"/>
      <c r="E41" s="163"/>
      <c r="F41" s="163"/>
      <c r="G41" s="163"/>
      <c r="H41" s="163"/>
      <c r="I41" s="129"/>
      <c r="J41" s="129"/>
      <c r="K41" s="129"/>
    </row>
    <row r="42" spans="1:11" ht="15" customHeight="1">
      <c r="A42" s="129"/>
      <c r="B42" s="162"/>
      <c r="C42" s="163"/>
      <c r="D42" s="163"/>
      <c r="E42" s="163"/>
      <c r="F42" s="163"/>
      <c r="G42" s="163"/>
      <c r="H42" s="163"/>
      <c r="I42" s="129"/>
      <c r="J42" s="129"/>
      <c r="K42" s="129"/>
    </row>
    <row r="43" spans="1:11" ht="15" customHeight="1">
      <c r="A43" s="129"/>
      <c r="B43" s="162"/>
      <c r="C43" s="163"/>
      <c r="D43" s="163"/>
      <c r="E43" s="163"/>
      <c r="F43" s="163"/>
      <c r="G43" s="163"/>
      <c r="H43" s="163"/>
      <c r="I43" s="129"/>
      <c r="J43" s="129"/>
      <c r="K43" s="129"/>
    </row>
    <row r="44" spans="1:11" ht="15" customHeight="1">
      <c r="A44" s="129"/>
      <c r="B44" s="162"/>
      <c r="C44" s="163"/>
      <c r="D44" s="163"/>
      <c r="E44" s="163"/>
      <c r="F44" s="163"/>
      <c r="G44" s="163"/>
      <c r="H44" s="163"/>
      <c r="I44" s="129"/>
      <c r="J44" s="129"/>
      <c r="K44" s="129"/>
    </row>
    <row r="45" spans="1:11" ht="15" customHeight="1">
      <c r="A45" s="129"/>
      <c r="B45" s="162"/>
      <c r="C45" s="163"/>
      <c r="D45" s="163"/>
      <c r="E45" s="163"/>
      <c r="F45" s="163"/>
      <c r="G45" s="163"/>
      <c r="H45" s="163"/>
      <c r="I45" s="129"/>
      <c r="J45" s="129"/>
      <c r="K45" s="129"/>
    </row>
    <row r="46" spans="1:11" ht="15" customHeight="1">
      <c r="A46" s="129"/>
      <c r="B46" s="162"/>
      <c r="C46" s="163"/>
      <c r="D46" s="163"/>
      <c r="E46" s="163"/>
      <c r="F46" s="163"/>
      <c r="G46" s="163"/>
      <c r="H46" s="163"/>
      <c r="I46" s="129"/>
      <c r="J46" s="129"/>
      <c r="K46" s="129"/>
    </row>
    <row r="47" spans="1:11" ht="15" customHeight="1">
      <c r="A47" s="129"/>
      <c r="B47" s="162"/>
      <c r="C47" s="163"/>
      <c r="D47" s="163"/>
      <c r="E47" s="163"/>
      <c r="F47" s="163"/>
      <c r="G47" s="163"/>
      <c r="H47" s="163"/>
      <c r="I47" s="129"/>
      <c r="J47" s="129"/>
      <c r="K47" s="129"/>
    </row>
    <row r="48" spans="1:11" ht="15" customHeight="1">
      <c r="A48" s="129"/>
      <c r="B48" s="162"/>
      <c r="C48" s="163"/>
      <c r="D48" s="163"/>
      <c r="E48" s="163"/>
      <c r="F48" s="163"/>
      <c r="G48" s="163"/>
      <c r="H48" s="163"/>
      <c r="I48" s="129"/>
      <c r="J48" s="129"/>
      <c r="K48" s="129"/>
    </row>
    <row r="49" spans="1:11" ht="15" customHeight="1">
      <c r="A49" s="129"/>
      <c r="B49" s="162"/>
      <c r="C49" s="163"/>
      <c r="D49" s="163"/>
      <c r="E49" s="163"/>
      <c r="F49" s="163"/>
      <c r="G49" s="163"/>
      <c r="H49" s="163"/>
      <c r="I49" s="129"/>
      <c r="J49" s="129"/>
      <c r="K49" s="129"/>
    </row>
    <row r="50" spans="1:11" ht="15" customHeight="1">
      <c r="A50" s="129"/>
      <c r="B50" s="162"/>
      <c r="C50" s="163"/>
      <c r="D50" s="163"/>
      <c r="E50" s="163"/>
      <c r="F50" s="163"/>
      <c r="G50" s="165"/>
      <c r="H50" s="165"/>
      <c r="I50" s="158"/>
      <c r="J50" s="158"/>
      <c r="K50" s="129"/>
    </row>
    <row r="51" spans="1:11" ht="15" customHeight="1">
      <c r="A51" s="129"/>
      <c r="B51" s="162"/>
      <c r="C51" s="163"/>
      <c r="D51" s="163"/>
      <c r="E51" s="163"/>
      <c r="F51" s="163"/>
      <c r="G51" s="163"/>
      <c r="H51" s="163"/>
      <c r="I51" s="129"/>
      <c r="J51" s="129"/>
      <c r="K51" s="129"/>
    </row>
    <row r="52" spans="1:11" ht="15" customHeight="1">
      <c r="A52" s="129"/>
      <c r="B52" s="162"/>
      <c r="C52" s="163"/>
      <c r="D52" s="163"/>
      <c r="E52" s="163"/>
      <c r="F52" s="163"/>
      <c r="G52" s="165"/>
      <c r="H52" s="165"/>
      <c r="K52" s="129"/>
    </row>
    <row r="53" spans="1:11" ht="15" customHeight="1">
      <c r="A53" s="129"/>
      <c r="B53" s="162"/>
      <c r="C53" s="163"/>
      <c r="D53" s="166"/>
      <c r="E53" s="163"/>
      <c r="F53" s="165"/>
      <c r="G53" s="165"/>
      <c r="H53" s="165"/>
      <c r="K53" s="158"/>
    </row>
    <row r="54" spans="1:11" ht="15" customHeight="1">
      <c r="A54" s="129"/>
      <c r="B54" s="162"/>
      <c r="C54" s="163"/>
      <c r="D54" s="163"/>
      <c r="E54" s="163"/>
      <c r="F54" s="163"/>
      <c r="G54" s="165"/>
      <c r="H54" s="165"/>
      <c r="K54" s="129"/>
    </row>
    <row r="55" spans="1:11" ht="15" customHeight="1">
      <c r="A55" s="129"/>
      <c r="B55" s="167"/>
      <c r="C55" s="168"/>
      <c r="D55" s="168"/>
      <c r="E55" s="168"/>
      <c r="F55" s="163"/>
      <c r="G55" s="165"/>
      <c r="H55" s="165"/>
      <c r="K55" s="129"/>
    </row>
    <row r="56" spans="1:11" ht="15" customHeight="1">
      <c r="A56" s="129"/>
      <c r="B56" s="157"/>
      <c r="C56" s="169"/>
      <c r="D56" s="170"/>
      <c r="E56" s="171"/>
      <c r="F56" s="129"/>
      <c r="G56" s="165"/>
      <c r="H56" s="165"/>
      <c r="K56" s="129"/>
    </row>
    <row r="57" spans="1:11" ht="15" customHeight="1">
      <c r="A57" s="129"/>
      <c r="B57" s="157"/>
      <c r="C57" s="169"/>
      <c r="D57" s="170"/>
      <c r="E57" s="171"/>
      <c r="F57" s="129"/>
      <c r="K57" s="129"/>
    </row>
    <row r="58" spans="1:11" ht="15" customHeight="1">
      <c r="A58" s="129"/>
      <c r="B58" s="157"/>
      <c r="C58" s="169"/>
      <c r="D58" s="170"/>
      <c r="E58" s="171"/>
      <c r="F58" s="129"/>
      <c r="K58" s="129"/>
    </row>
    <row r="59" spans="1:11" ht="15" customHeight="1">
      <c r="A59" s="129"/>
      <c r="B59" s="157"/>
      <c r="C59" s="169"/>
      <c r="D59" s="170"/>
      <c r="E59" s="171"/>
      <c r="F59" s="129"/>
      <c r="K59" s="129"/>
    </row>
    <row r="60" spans="1:11" ht="15" customHeight="1">
      <c r="A60" s="129"/>
      <c r="B60" s="157"/>
      <c r="C60" s="169"/>
      <c r="D60" s="170"/>
      <c r="E60" s="171"/>
      <c r="F60" s="129"/>
      <c r="K60" s="129"/>
    </row>
    <row r="61" spans="1:11" ht="15" customHeight="1">
      <c r="A61" s="129"/>
      <c r="B61" s="157"/>
      <c r="C61" s="169"/>
      <c r="D61" s="170"/>
      <c r="E61" s="171"/>
      <c r="F61" s="129"/>
      <c r="K61" s="129"/>
    </row>
    <row r="62" spans="1:11" ht="15" customHeight="1">
      <c r="A62" s="129"/>
      <c r="B62" s="167"/>
      <c r="C62" s="169"/>
      <c r="D62" s="170"/>
      <c r="E62" s="171"/>
      <c r="F62" s="129"/>
      <c r="K62" s="129"/>
    </row>
    <row r="63" spans="1:11" ht="15" customHeight="1">
      <c r="A63" s="129"/>
      <c r="B63" s="167"/>
      <c r="C63" s="169"/>
      <c r="D63" s="170"/>
      <c r="E63" s="169"/>
      <c r="F63" s="129"/>
      <c r="K63" s="129"/>
    </row>
    <row r="64" spans="1:11" ht="15" customHeight="1">
      <c r="A64" s="129"/>
      <c r="B64" s="167"/>
      <c r="C64" s="169"/>
      <c r="D64" s="170"/>
      <c r="E64" s="169"/>
      <c r="F64" s="129"/>
      <c r="K64" s="129"/>
    </row>
    <row r="65" spans="1:11" ht="15" customHeight="1">
      <c r="A65" s="129"/>
      <c r="B65" s="167"/>
      <c r="C65" s="169"/>
      <c r="D65" s="170"/>
      <c r="E65" s="169"/>
      <c r="F65" s="129"/>
      <c r="K65" s="129"/>
    </row>
    <row r="66" spans="1:11" ht="15" customHeight="1">
      <c r="A66" s="129"/>
      <c r="B66" s="167"/>
      <c r="C66" s="169"/>
      <c r="D66" s="170"/>
      <c r="E66" s="169"/>
      <c r="F66" s="129"/>
      <c r="K66" s="129"/>
    </row>
    <row r="67" spans="1:11" ht="15" customHeight="1">
      <c r="A67" s="129"/>
      <c r="B67" s="167"/>
      <c r="C67" s="169"/>
      <c r="D67" s="170"/>
      <c r="E67" s="169"/>
      <c r="F67" s="129"/>
      <c r="K67" s="129"/>
    </row>
    <row r="68" spans="1:11" ht="15" customHeight="1">
      <c r="A68" s="129"/>
      <c r="B68" s="167"/>
      <c r="C68" s="169"/>
      <c r="D68" s="170"/>
      <c r="E68" s="169"/>
      <c r="F68" s="129"/>
      <c r="K68" s="129"/>
    </row>
    <row r="69" spans="1:11" ht="15" customHeight="1">
      <c r="A69" s="129"/>
      <c r="B69" s="167"/>
      <c r="C69" s="169"/>
      <c r="D69" s="170"/>
      <c r="E69" s="169"/>
      <c r="F69" s="129"/>
      <c r="K69" s="129"/>
    </row>
    <row r="70" spans="1:11" ht="15" customHeight="1">
      <c r="A70" s="129"/>
      <c r="B70" s="130"/>
      <c r="C70" s="129"/>
      <c r="D70" s="129"/>
      <c r="E70" s="129"/>
      <c r="F70" s="129"/>
      <c r="K70" s="129"/>
    </row>
    <row r="71" spans="1:11" ht="15" customHeight="1">
      <c r="A71" s="129"/>
      <c r="B71" s="130"/>
      <c r="C71" s="129"/>
      <c r="D71" s="129"/>
      <c r="E71" s="129"/>
      <c r="F71" s="129"/>
      <c r="K71" s="129"/>
    </row>
    <row r="72" spans="1:11" ht="15" customHeight="1">
      <c r="A72" s="129"/>
      <c r="B72" s="130"/>
      <c r="C72" s="129"/>
      <c r="D72" s="129"/>
      <c r="E72" s="129"/>
      <c r="F72" s="129"/>
      <c r="K72" s="129"/>
    </row>
  </sheetData>
  <sheetProtection/>
  <mergeCells count="1">
    <mergeCell ref="C1:G1"/>
  </mergeCells>
  <printOptions/>
  <pageMargins left="0.5905511811023623" right="0.3937007874015748" top="0.5905511811023623" bottom="0.5905511811023623" header="0.5118110236220472" footer="0.5118110236220472"/>
  <pageSetup orientation="landscape" paperSize="9" r:id="rId1"/>
</worksheet>
</file>

<file path=xl/worksheets/sheet5.xml><?xml version="1.0" encoding="utf-8"?>
<worksheet xmlns="http://schemas.openxmlformats.org/spreadsheetml/2006/main" xmlns:r="http://schemas.openxmlformats.org/officeDocument/2006/relationships">
  <dimension ref="A1:CX34"/>
  <sheetViews>
    <sheetView view="pageBreakPreview" zoomScaleNormal="75" zoomScaleSheetLayoutView="100" zoomScalePageLayoutView="0" workbookViewId="0" topLeftCell="M1">
      <selection activeCell="CQ7" sqref="CQ7:CU7"/>
    </sheetView>
  </sheetViews>
  <sheetFormatPr defaultColWidth="9.00390625" defaultRowHeight="39" customHeight="1"/>
  <cols>
    <col min="1" max="101" width="1.25" style="9" customWidth="1"/>
    <col min="102" max="16384" width="9.00390625" style="9" customWidth="1"/>
  </cols>
  <sheetData>
    <row r="1" spans="18:87" ht="39" customHeight="1">
      <c r="R1" s="177"/>
      <c r="S1" s="177"/>
      <c r="T1" s="177"/>
      <c r="U1" s="177"/>
      <c r="V1" s="177"/>
      <c r="W1" s="177"/>
      <c r="X1" s="177"/>
      <c r="Y1" s="177"/>
      <c r="Z1" s="177"/>
      <c r="AA1" s="177"/>
      <c r="AB1" s="177"/>
      <c r="AC1" s="177"/>
      <c r="AD1" s="177"/>
      <c r="AE1" s="177"/>
      <c r="AK1" s="478" t="s">
        <v>49</v>
      </c>
      <c r="AL1" s="478"/>
      <c r="AM1" s="478"/>
      <c r="AN1" s="478"/>
      <c r="AO1" s="478"/>
      <c r="AP1" s="478"/>
      <c r="AQ1" s="478"/>
      <c r="AR1" s="478"/>
      <c r="AS1" s="478"/>
      <c r="AT1" s="478"/>
      <c r="AU1" s="478"/>
      <c r="AV1" s="478"/>
      <c r="AW1" s="478"/>
      <c r="AX1" s="478"/>
      <c r="AY1" s="478"/>
      <c r="AZ1" s="478"/>
      <c r="BA1" s="478"/>
      <c r="BB1" s="478"/>
      <c r="BC1" s="478"/>
      <c r="BD1" s="478"/>
      <c r="BE1" s="478"/>
      <c r="BF1" s="478"/>
      <c r="BG1" s="478"/>
      <c r="BH1" s="478"/>
      <c r="BI1" s="478"/>
      <c r="BJ1" s="478"/>
      <c r="BK1" s="478"/>
      <c r="BL1" s="478"/>
      <c r="BY1" s="178"/>
      <c r="BZ1" s="178"/>
      <c r="CA1" s="178"/>
      <c r="CB1" s="178"/>
      <c r="CC1" s="178"/>
      <c r="CD1" s="178"/>
      <c r="CE1" s="178"/>
      <c r="CF1" s="178"/>
      <c r="CG1" s="178"/>
      <c r="CH1" s="178"/>
      <c r="CI1" s="178"/>
    </row>
    <row r="2" spans="1:100" ht="39" customHeight="1" thickBot="1">
      <c r="A2" s="173"/>
      <c r="B2" s="174"/>
      <c r="C2" s="174"/>
      <c r="D2" s="174"/>
      <c r="E2" s="174"/>
      <c r="F2" s="174"/>
      <c r="G2" s="174"/>
      <c r="H2" s="174"/>
      <c r="I2" s="174"/>
      <c r="J2" s="174"/>
      <c r="K2" s="174"/>
      <c r="L2" s="174"/>
      <c r="M2" s="174"/>
      <c r="N2" s="174"/>
      <c r="O2" s="174"/>
      <c r="P2" s="174"/>
      <c r="Q2" s="174"/>
      <c r="R2" s="174"/>
      <c r="S2" s="174"/>
      <c r="T2" s="174"/>
      <c r="U2" s="174"/>
      <c r="V2" s="174"/>
      <c r="W2" s="174"/>
      <c r="X2" s="174"/>
      <c r="Y2" s="174"/>
      <c r="Z2" s="174"/>
      <c r="AA2" s="174"/>
      <c r="AB2" s="173"/>
      <c r="AC2" s="173"/>
      <c r="AD2" s="174"/>
      <c r="AE2" s="174"/>
      <c r="AF2" s="173"/>
      <c r="AG2" s="185" t="s">
        <v>254</v>
      </c>
      <c r="AH2" s="173"/>
      <c r="AI2" s="173"/>
      <c r="AJ2" s="173"/>
      <c r="AK2" s="173"/>
      <c r="AL2" s="210"/>
      <c r="AM2" s="175"/>
      <c r="AN2" s="175"/>
      <c r="AO2" s="175"/>
      <c r="AP2" s="175"/>
      <c r="AQ2" s="175"/>
      <c r="AR2" s="175"/>
      <c r="AS2" s="175"/>
      <c r="AT2" s="180"/>
      <c r="AU2" s="180"/>
      <c r="AV2" s="180"/>
      <c r="AW2" s="180"/>
      <c r="AX2" s="180"/>
      <c r="AY2" s="180"/>
      <c r="AZ2" s="175"/>
      <c r="BA2" s="175"/>
      <c r="BB2" s="175"/>
      <c r="BC2" s="175"/>
      <c r="BD2" s="174"/>
      <c r="BE2" s="174"/>
      <c r="BF2" s="174"/>
      <c r="BG2" s="174"/>
      <c r="BH2" s="174"/>
      <c r="BI2" s="174"/>
      <c r="BJ2" s="174"/>
      <c r="BK2" s="174"/>
      <c r="BL2" s="173"/>
      <c r="BM2" s="173"/>
      <c r="BN2" s="173"/>
      <c r="BO2" s="176"/>
      <c r="BP2" s="274"/>
      <c r="BQ2" s="173"/>
      <c r="BR2" s="173"/>
      <c r="BS2" s="173"/>
      <c r="BT2" s="173"/>
      <c r="BU2" s="173"/>
      <c r="BV2" s="274"/>
      <c r="BW2" s="274"/>
      <c r="BX2" s="274"/>
      <c r="BY2" s="274"/>
      <c r="BZ2" s="274"/>
      <c r="CA2" s="274"/>
      <c r="CB2" s="274"/>
      <c r="CC2" s="274"/>
      <c r="CD2" s="274"/>
      <c r="CE2" s="274"/>
      <c r="CF2" s="274"/>
      <c r="CG2" s="274"/>
      <c r="CH2" s="274"/>
      <c r="CI2" s="274"/>
      <c r="CJ2" s="274"/>
      <c r="CK2" s="274"/>
      <c r="CL2" s="274"/>
      <c r="CM2" s="174"/>
      <c r="CN2" s="174"/>
      <c r="CO2" s="174"/>
      <c r="CP2" s="174"/>
      <c r="CQ2" s="174"/>
      <c r="CR2" s="174"/>
      <c r="CS2" s="174"/>
      <c r="CT2" s="174"/>
      <c r="CU2" s="174"/>
      <c r="CV2" s="174"/>
    </row>
    <row r="3" spans="1:102" ht="39" customHeight="1" thickBot="1">
      <c r="A3" s="82"/>
      <c r="B3" s="263"/>
      <c r="C3" s="264"/>
      <c r="D3" s="264"/>
      <c r="E3" s="264"/>
      <c r="F3" s="264"/>
      <c r="G3" s="264"/>
      <c r="H3" s="264"/>
      <c r="I3" s="265"/>
      <c r="J3" s="82"/>
      <c r="K3" s="502" t="s">
        <v>313</v>
      </c>
      <c r="L3" s="503"/>
      <c r="M3" s="503"/>
      <c r="N3" s="503"/>
      <c r="O3" s="503"/>
      <c r="P3" s="503"/>
      <c r="Q3" s="503"/>
      <c r="R3" s="528"/>
      <c r="S3" s="82"/>
      <c r="T3" s="351" t="s">
        <v>303</v>
      </c>
      <c r="U3" s="365"/>
      <c r="V3" s="529" t="s">
        <v>315</v>
      </c>
      <c r="W3" s="530"/>
      <c r="X3" s="530"/>
      <c r="Y3" s="530"/>
      <c r="Z3" s="530"/>
      <c r="AA3" s="531"/>
      <c r="AB3" s="82"/>
      <c r="AC3" s="82"/>
      <c r="AD3" s="82"/>
      <c r="AE3" s="82"/>
      <c r="AF3" s="82"/>
      <c r="AG3" s="82"/>
      <c r="AH3" s="82"/>
      <c r="AI3" s="82"/>
      <c r="AJ3" s="82"/>
      <c r="AK3" s="82"/>
      <c r="AL3" s="537" t="s">
        <v>312</v>
      </c>
      <c r="AM3" s="538"/>
      <c r="AN3" s="538"/>
      <c r="AO3" s="538"/>
      <c r="AP3" s="539"/>
      <c r="AQ3" s="539"/>
      <c r="AR3" s="539"/>
      <c r="AS3" s="540"/>
      <c r="AT3" s="82"/>
      <c r="AU3" s="357"/>
      <c r="AV3" s="268"/>
      <c r="AW3" s="541" t="s">
        <v>316</v>
      </c>
      <c r="AX3" s="542"/>
      <c r="AY3" s="542"/>
      <c r="AZ3" s="542"/>
      <c r="BA3" s="542"/>
      <c r="BB3" s="543"/>
      <c r="BC3" s="82"/>
      <c r="BD3" s="506" t="s">
        <v>319</v>
      </c>
      <c r="BE3" s="507"/>
      <c r="BF3" s="508"/>
      <c r="BG3" s="437" t="s">
        <v>263</v>
      </c>
      <c r="BH3" s="438"/>
      <c r="BI3" s="369" t="s">
        <v>264</v>
      </c>
      <c r="BJ3" s="435" t="s">
        <v>318</v>
      </c>
      <c r="BK3" s="336"/>
      <c r="BL3" s="82"/>
      <c r="BM3" s="81"/>
      <c r="BN3" s="81"/>
      <c r="BO3" s="86"/>
      <c r="BP3" s="86"/>
      <c r="BQ3" s="86"/>
      <c r="BR3" s="86"/>
      <c r="BS3" s="86"/>
      <c r="BT3" s="86"/>
      <c r="BU3" s="86"/>
      <c r="BV3" s="439" t="s">
        <v>329</v>
      </c>
      <c r="BW3" s="440"/>
      <c r="BX3" s="440"/>
      <c r="BY3" s="440"/>
      <c r="BZ3" s="441"/>
      <c r="CA3" s="403"/>
      <c r="CB3" s="442" t="s">
        <v>330</v>
      </c>
      <c r="CC3" s="443"/>
      <c r="CD3" s="86"/>
      <c r="CE3" s="404"/>
      <c r="CF3" s="404"/>
      <c r="CG3" s="405" t="s">
        <v>264</v>
      </c>
      <c r="CH3" s="444" t="s">
        <v>331</v>
      </c>
      <c r="CI3" s="445"/>
      <c r="CJ3" s="445"/>
      <c r="CK3" s="445"/>
      <c r="CL3" s="446"/>
      <c r="CM3" s="86"/>
      <c r="CN3" s="338"/>
      <c r="CO3" s="406"/>
      <c r="CP3" s="407"/>
      <c r="CQ3" s="414" t="s">
        <v>332</v>
      </c>
      <c r="CR3" s="415"/>
      <c r="CS3" s="408"/>
      <c r="CT3" s="416" t="s">
        <v>319</v>
      </c>
      <c r="CU3" s="417"/>
      <c r="CV3" s="86"/>
      <c r="CW3" s="10"/>
      <c r="CX3" s="10"/>
    </row>
    <row r="4" spans="1:101" ht="39" customHeight="1" thickBot="1">
      <c r="A4" s="82"/>
      <c r="B4" s="520" t="s">
        <v>306</v>
      </c>
      <c r="C4" s="521"/>
      <c r="D4" s="521"/>
      <c r="E4" s="521"/>
      <c r="F4" s="521"/>
      <c r="G4" s="521"/>
      <c r="H4" s="521"/>
      <c r="I4" s="522"/>
      <c r="J4" s="82"/>
      <c r="K4" s="266"/>
      <c r="L4" s="267"/>
      <c r="M4" s="267"/>
      <c r="N4" s="267"/>
      <c r="O4" s="267"/>
      <c r="P4" s="267"/>
      <c r="Q4" s="267"/>
      <c r="R4" s="268"/>
      <c r="S4" s="82"/>
      <c r="T4" s="216"/>
      <c r="U4" s="218"/>
      <c r="V4" s="218"/>
      <c r="W4" s="218"/>
      <c r="X4" s="218"/>
      <c r="Y4" s="218"/>
      <c r="Z4" s="218"/>
      <c r="AA4" s="262"/>
      <c r="AB4" s="82"/>
      <c r="AC4" s="82"/>
      <c r="AD4" s="82"/>
      <c r="AE4" s="82"/>
      <c r="AF4" s="82"/>
      <c r="AG4" s="82"/>
      <c r="AH4" s="82"/>
      <c r="AI4" s="82"/>
      <c r="AJ4" s="82"/>
      <c r="AK4" s="82"/>
      <c r="AL4" s="364"/>
      <c r="AM4" s="270"/>
      <c r="AN4" s="270"/>
      <c r="AO4" s="298"/>
      <c r="AP4" s="229"/>
      <c r="AQ4" s="228"/>
      <c r="AR4" s="228"/>
      <c r="AS4" s="231"/>
      <c r="AT4" s="82"/>
      <c r="AU4" s="535" t="s">
        <v>311</v>
      </c>
      <c r="AV4" s="536"/>
      <c r="AW4" s="536"/>
      <c r="AX4" s="536"/>
      <c r="AY4" s="536"/>
      <c r="AZ4" s="536"/>
      <c r="BA4" s="536"/>
      <c r="BB4" s="494"/>
      <c r="BC4" s="82"/>
      <c r="BD4" s="502" t="s">
        <v>317</v>
      </c>
      <c r="BE4" s="503"/>
      <c r="BF4" s="503"/>
      <c r="BG4" s="504"/>
      <c r="BH4" s="505"/>
      <c r="BI4" s="366" t="s">
        <v>262</v>
      </c>
      <c r="BJ4" s="436"/>
      <c r="BK4" s="367"/>
      <c r="BL4" s="81"/>
      <c r="BM4" s="81"/>
      <c r="BN4" s="81"/>
      <c r="BO4" s="86"/>
      <c r="BP4" s="86"/>
      <c r="BQ4" s="86"/>
      <c r="BR4" s="86"/>
      <c r="BS4" s="86"/>
      <c r="BT4" s="86"/>
      <c r="BU4" s="86"/>
      <c r="BV4" s="401"/>
      <c r="BW4" s="402"/>
      <c r="BX4" s="402"/>
      <c r="BY4" s="402"/>
      <c r="BZ4" s="402"/>
      <c r="CA4" s="339"/>
      <c r="CB4" s="339"/>
      <c r="CC4" s="340"/>
      <c r="CD4" s="86"/>
      <c r="CE4" s="430" t="s">
        <v>263</v>
      </c>
      <c r="CF4" s="431"/>
      <c r="CG4" s="388"/>
      <c r="CH4" s="389"/>
      <c r="CI4" s="389"/>
      <c r="CJ4" s="389"/>
      <c r="CK4" s="389"/>
      <c r="CL4" s="390"/>
      <c r="CM4" s="86"/>
      <c r="CN4" s="427" t="s">
        <v>327</v>
      </c>
      <c r="CO4" s="428"/>
      <c r="CP4" s="429"/>
      <c r="CQ4" s="423" t="s">
        <v>326</v>
      </c>
      <c r="CR4" s="424"/>
      <c r="CS4" s="424"/>
      <c r="CT4" s="425"/>
      <c r="CU4" s="426"/>
      <c r="CV4" s="86"/>
      <c r="CW4" s="10"/>
    </row>
    <row r="5" spans="1:101" ht="39" customHeight="1" thickBot="1">
      <c r="A5" s="82"/>
      <c r="B5" s="213"/>
      <c r="C5" s="214"/>
      <c r="D5" s="214"/>
      <c r="E5" s="344"/>
      <c r="F5" s="345"/>
      <c r="G5" s="346"/>
      <c r="H5" s="346"/>
      <c r="I5" s="347"/>
      <c r="J5" s="209"/>
      <c r="K5" s="523" t="s">
        <v>307</v>
      </c>
      <c r="L5" s="524"/>
      <c r="M5" s="524"/>
      <c r="N5" s="524"/>
      <c r="O5" s="525"/>
      <c r="P5" s="525"/>
      <c r="Q5" s="525"/>
      <c r="R5" s="526"/>
      <c r="S5" s="209"/>
      <c r="T5" s="527" t="s">
        <v>308</v>
      </c>
      <c r="U5" s="493"/>
      <c r="V5" s="493"/>
      <c r="W5" s="493"/>
      <c r="X5" s="493"/>
      <c r="Y5" s="493"/>
      <c r="Z5" s="493"/>
      <c r="AA5" s="494"/>
      <c r="AB5" s="82"/>
      <c r="AC5" s="82"/>
      <c r="AD5" s="82"/>
      <c r="AE5" s="82"/>
      <c r="AF5" s="82"/>
      <c r="AG5" s="82"/>
      <c r="AH5" s="82"/>
      <c r="AI5" s="82"/>
      <c r="AJ5" s="82"/>
      <c r="AK5" s="82"/>
      <c r="AL5" s="492" t="s">
        <v>309</v>
      </c>
      <c r="AM5" s="493"/>
      <c r="AN5" s="493"/>
      <c r="AO5" s="493"/>
      <c r="AP5" s="493"/>
      <c r="AQ5" s="493"/>
      <c r="AR5" s="493"/>
      <c r="AS5" s="494"/>
      <c r="AT5" s="209"/>
      <c r="AU5" s="358" t="s">
        <v>303</v>
      </c>
      <c r="AV5" s="359"/>
      <c r="AW5" s="359"/>
      <c r="AX5" s="360"/>
      <c r="AY5" s="361"/>
      <c r="AZ5" s="362"/>
      <c r="BA5" s="362"/>
      <c r="BB5" s="363"/>
      <c r="BC5" s="209"/>
      <c r="BD5" s="498" t="s">
        <v>314</v>
      </c>
      <c r="BE5" s="499"/>
      <c r="BF5" s="499"/>
      <c r="BG5" s="499"/>
      <c r="BH5" s="499"/>
      <c r="BI5" s="499"/>
      <c r="BJ5" s="500"/>
      <c r="BK5" s="501"/>
      <c r="BL5" s="81"/>
      <c r="BM5" s="81"/>
      <c r="BN5" s="81"/>
      <c r="BO5" s="86"/>
      <c r="BP5" s="86"/>
      <c r="BQ5" s="86"/>
      <c r="BR5" s="86"/>
      <c r="BS5" s="86"/>
      <c r="BT5" s="86"/>
      <c r="BU5" s="86"/>
      <c r="BV5" s="418" t="s">
        <v>321</v>
      </c>
      <c r="BW5" s="419"/>
      <c r="BX5" s="419"/>
      <c r="BY5" s="419"/>
      <c r="BZ5" s="419"/>
      <c r="CA5" s="419"/>
      <c r="CB5" s="419"/>
      <c r="CC5" s="420"/>
      <c r="CD5" s="276"/>
      <c r="CE5" s="263"/>
      <c r="CF5" s="387"/>
      <c r="CG5" s="432" t="s">
        <v>323</v>
      </c>
      <c r="CH5" s="433"/>
      <c r="CI5" s="433"/>
      <c r="CJ5" s="433"/>
      <c r="CK5" s="433"/>
      <c r="CL5" s="434"/>
      <c r="CM5" s="276"/>
      <c r="CN5" s="421" t="s">
        <v>325</v>
      </c>
      <c r="CO5" s="422"/>
      <c r="CP5" s="422"/>
      <c r="CQ5" s="422"/>
      <c r="CR5" s="422"/>
      <c r="CS5" s="345"/>
      <c r="CT5" s="346"/>
      <c r="CU5" s="400"/>
      <c r="CV5" s="86"/>
      <c r="CW5" s="10"/>
    </row>
    <row r="6" spans="1:102" ht="39" customHeight="1" thickBot="1">
      <c r="A6" s="82"/>
      <c r="B6" s="216"/>
      <c r="C6" s="217"/>
      <c r="D6" s="218"/>
      <c r="E6" s="218"/>
      <c r="F6" s="218"/>
      <c r="G6" s="218"/>
      <c r="H6" s="218"/>
      <c r="I6" s="262"/>
      <c r="J6" s="209"/>
      <c r="K6" s="225"/>
      <c r="L6" s="226"/>
      <c r="M6" s="227"/>
      <c r="N6" s="273"/>
      <c r="O6" s="348"/>
      <c r="P6" s="349"/>
      <c r="Q6" s="348"/>
      <c r="R6" s="350"/>
      <c r="S6" s="209"/>
      <c r="T6" s="236"/>
      <c r="U6" s="237"/>
      <c r="V6" s="238"/>
      <c r="W6" s="238"/>
      <c r="X6" s="238"/>
      <c r="Y6" s="245"/>
      <c r="Z6" s="337"/>
      <c r="AA6" s="223"/>
      <c r="AB6" s="82"/>
      <c r="AC6" s="82"/>
      <c r="AD6" s="82"/>
      <c r="AE6" s="82"/>
      <c r="AF6" s="82"/>
      <c r="AG6" s="82"/>
      <c r="AH6" s="82"/>
      <c r="AI6" s="82"/>
      <c r="AJ6" s="82"/>
      <c r="AK6" s="82"/>
      <c r="AL6" s="370"/>
      <c r="AM6" s="371"/>
      <c r="AN6" s="339"/>
      <c r="AO6" s="340"/>
      <c r="AP6" s="352"/>
      <c r="AQ6" s="346"/>
      <c r="AR6" s="346"/>
      <c r="AS6" s="347"/>
      <c r="AT6" s="209"/>
      <c r="AU6" s="534" t="s">
        <v>310</v>
      </c>
      <c r="AV6" s="419"/>
      <c r="AW6" s="419"/>
      <c r="AX6" s="419"/>
      <c r="AY6" s="419"/>
      <c r="AZ6" s="419"/>
      <c r="BA6" s="493"/>
      <c r="BB6" s="494"/>
      <c r="BC6" s="211"/>
      <c r="BD6" s="342" t="s">
        <v>303</v>
      </c>
      <c r="BE6" s="343"/>
      <c r="BF6" s="343"/>
      <c r="BG6" s="343"/>
      <c r="BH6" s="341"/>
      <c r="BI6" s="214"/>
      <c r="BJ6" s="214"/>
      <c r="BK6" s="215"/>
      <c r="BL6" s="81"/>
      <c r="BM6" s="81"/>
      <c r="BN6" s="81"/>
      <c r="BO6" s="86"/>
      <c r="BP6" s="86"/>
      <c r="BQ6" s="86"/>
      <c r="BR6" s="86"/>
      <c r="BS6" s="86"/>
      <c r="BT6" s="86"/>
      <c r="BU6" s="86"/>
      <c r="BV6" s="384"/>
      <c r="BW6" s="385"/>
      <c r="BX6" s="289"/>
      <c r="BY6" s="289"/>
      <c r="BZ6" s="289"/>
      <c r="CA6" s="289"/>
      <c r="CB6" s="289"/>
      <c r="CC6" s="290"/>
      <c r="CD6" s="276"/>
      <c r="CE6" s="472" t="s">
        <v>322</v>
      </c>
      <c r="CF6" s="473"/>
      <c r="CG6" s="473"/>
      <c r="CH6" s="473"/>
      <c r="CI6" s="473"/>
      <c r="CJ6" s="473"/>
      <c r="CK6" s="473"/>
      <c r="CL6" s="474"/>
      <c r="CM6" s="276"/>
      <c r="CN6" s="393" t="s">
        <v>262</v>
      </c>
      <c r="CO6" s="394"/>
      <c r="CP6" s="395"/>
      <c r="CQ6" s="396"/>
      <c r="CR6" s="391"/>
      <c r="CS6" s="397"/>
      <c r="CT6" s="397"/>
      <c r="CU6" s="398"/>
      <c r="CV6" s="86"/>
      <c r="CW6" s="10"/>
      <c r="CX6" s="399"/>
    </row>
    <row r="7" spans="1:101" ht="39" customHeight="1" thickBot="1">
      <c r="A7" s="82"/>
      <c r="B7" s="495" t="s">
        <v>298</v>
      </c>
      <c r="C7" s="496"/>
      <c r="D7" s="496"/>
      <c r="E7" s="496"/>
      <c r="F7" s="496"/>
      <c r="G7" s="496"/>
      <c r="H7" s="496"/>
      <c r="I7" s="497"/>
      <c r="J7" s="82"/>
      <c r="K7" s="511" t="s">
        <v>299</v>
      </c>
      <c r="L7" s="512"/>
      <c r="M7" s="512"/>
      <c r="N7" s="512"/>
      <c r="O7" s="513"/>
      <c r="P7" s="513"/>
      <c r="Q7" s="513"/>
      <c r="R7" s="514"/>
      <c r="S7" s="82"/>
      <c r="T7" s="465" t="s">
        <v>301</v>
      </c>
      <c r="U7" s="466"/>
      <c r="V7" s="466"/>
      <c r="W7" s="466"/>
      <c r="X7" s="466"/>
      <c r="Y7" s="466"/>
      <c r="Z7" s="467"/>
      <c r="AA7" s="468"/>
      <c r="AB7" s="82"/>
      <c r="AC7" s="82"/>
      <c r="AD7" s="82"/>
      <c r="AE7" s="82"/>
      <c r="AF7" s="82"/>
      <c r="AG7" s="82"/>
      <c r="AH7" s="82"/>
      <c r="AI7" s="82"/>
      <c r="AJ7" s="82"/>
      <c r="AK7" s="82"/>
      <c r="AL7" s="449" t="s">
        <v>302</v>
      </c>
      <c r="AM7" s="450"/>
      <c r="AN7" s="450"/>
      <c r="AO7" s="450"/>
      <c r="AP7" s="450"/>
      <c r="AQ7" s="450"/>
      <c r="AR7" s="450"/>
      <c r="AS7" s="451"/>
      <c r="AT7" s="82"/>
      <c r="AU7" s="353"/>
      <c r="AV7" s="353"/>
      <c r="AW7" s="353"/>
      <c r="AX7" s="353"/>
      <c r="AY7" s="353"/>
      <c r="AZ7" s="354"/>
      <c r="BA7" s="355"/>
      <c r="BB7" s="356"/>
      <c r="BC7" s="212"/>
      <c r="BD7" s="489" t="s">
        <v>305</v>
      </c>
      <c r="BE7" s="490"/>
      <c r="BF7" s="490"/>
      <c r="BG7" s="490"/>
      <c r="BH7" s="490"/>
      <c r="BI7" s="490"/>
      <c r="BJ7" s="490"/>
      <c r="BK7" s="491"/>
      <c r="BL7" s="81"/>
      <c r="BM7" s="81"/>
      <c r="BN7" s="81"/>
      <c r="BO7" s="86"/>
      <c r="BP7" s="86" t="s">
        <v>304</v>
      </c>
      <c r="BQ7" s="86"/>
      <c r="BR7" s="86"/>
      <c r="BS7" s="86"/>
      <c r="BT7" s="86"/>
      <c r="BU7" s="86"/>
      <c r="BV7" s="452" t="s">
        <v>261</v>
      </c>
      <c r="BW7" s="453"/>
      <c r="BX7" s="453"/>
      <c r="BY7" s="453"/>
      <c r="BZ7" s="453"/>
      <c r="CA7" s="453"/>
      <c r="CB7" s="453"/>
      <c r="CC7" s="454"/>
      <c r="CD7" s="86"/>
      <c r="CE7" s="266"/>
      <c r="CF7" s="267"/>
      <c r="CG7" s="267"/>
      <c r="CH7" s="267"/>
      <c r="CI7" s="268"/>
      <c r="CJ7" s="345"/>
      <c r="CK7" s="346"/>
      <c r="CL7" s="386"/>
      <c r="CM7" s="86"/>
      <c r="CN7" s="299"/>
      <c r="CO7" s="300"/>
      <c r="CP7" s="392"/>
      <c r="CQ7" s="462" t="s">
        <v>324</v>
      </c>
      <c r="CR7" s="463"/>
      <c r="CS7" s="463"/>
      <c r="CT7" s="463"/>
      <c r="CU7" s="464"/>
      <c r="CV7" s="86"/>
      <c r="CW7" s="10"/>
    </row>
    <row r="8" spans="1:101" ht="39" customHeight="1" thickBot="1">
      <c r="A8" s="82"/>
      <c r="B8" s="261"/>
      <c r="C8" s="253"/>
      <c r="D8" s="222"/>
      <c r="E8" s="222"/>
      <c r="F8" s="222"/>
      <c r="G8" s="222"/>
      <c r="H8" s="254"/>
      <c r="I8" s="255"/>
      <c r="J8" s="209"/>
      <c r="K8" s="332"/>
      <c r="L8" s="333"/>
      <c r="M8" s="118"/>
      <c r="N8" s="118"/>
      <c r="O8" s="118"/>
      <c r="P8" s="118"/>
      <c r="Q8" s="334"/>
      <c r="R8" s="335"/>
      <c r="S8" s="82"/>
      <c r="T8" s="240"/>
      <c r="U8" s="241"/>
      <c r="V8" s="242"/>
      <c r="W8" s="242"/>
      <c r="X8" s="242"/>
      <c r="Y8" s="242"/>
      <c r="Z8" s="243"/>
      <c r="AA8" s="244"/>
      <c r="AB8" s="82"/>
      <c r="AC8" s="82"/>
      <c r="AD8" s="82"/>
      <c r="AE8" s="82"/>
      <c r="AF8" s="82"/>
      <c r="AG8" s="82"/>
      <c r="AH8" s="82"/>
      <c r="AI8" s="82"/>
      <c r="AJ8" s="82"/>
      <c r="AK8" s="82"/>
      <c r="AL8" s="221"/>
      <c r="AM8" s="222"/>
      <c r="AN8" s="222"/>
      <c r="AO8" s="222"/>
      <c r="AP8" s="222"/>
      <c r="AQ8" s="222"/>
      <c r="AR8" s="222"/>
      <c r="AS8" s="223"/>
      <c r="AT8" s="209"/>
      <c r="AU8" s="532" t="s">
        <v>260</v>
      </c>
      <c r="AV8" s="533"/>
      <c r="AW8" s="533"/>
      <c r="AX8" s="533"/>
      <c r="AY8" s="533"/>
      <c r="AZ8" s="533"/>
      <c r="BA8" s="470"/>
      <c r="BB8" s="471"/>
      <c r="BC8" s="209"/>
      <c r="BD8" s="261"/>
      <c r="BE8" s="253"/>
      <c r="BF8" s="222"/>
      <c r="BG8" s="222"/>
      <c r="BH8" s="222"/>
      <c r="BI8" s="222"/>
      <c r="BJ8" s="254"/>
      <c r="BK8" s="255"/>
      <c r="BL8" s="82"/>
      <c r="BM8" s="81"/>
      <c r="BN8" s="81"/>
      <c r="BO8" s="86"/>
      <c r="BP8" s="86"/>
      <c r="BQ8" s="86"/>
      <c r="BR8" s="86"/>
      <c r="BS8" s="86"/>
      <c r="BT8" s="86"/>
      <c r="BU8" s="86"/>
      <c r="BV8" s="294"/>
      <c r="BW8" s="295"/>
      <c r="BX8" s="291"/>
      <c r="BY8" s="291"/>
      <c r="BZ8" s="291"/>
      <c r="CA8" s="291"/>
      <c r="CB8" s="296"/>
      <c r="CC8" s="297"/>
      <c r="CD8" s="276"/>
      <c r="CE8" s="455" t="s">
        <v>307</v>
      </c>
      <c r="CF8" s="456"/>
      <c r="CG8" s="456"/>
      <c r="CH8" s="456"/>
      <c r="CI8" s="456"/>
      <c r="CJ8" s="457"/>
      <c r="CK8" s="457"/>
      <c r="CL8" s="458"/>
      <c r="CM8" s="276"/>
      <c r="CN8" s="459" t="s">
        <v>205</v>
      </c>
      <c r="CO8" s="460"/>
      <c r="CP8" s="460"/>
      <c r="CQ8" s="460"/>
      <c r="CR8" s="460"/>
      <c r="CS8" s="460"/>
      <c r="CT8" s="460"/>
      <c r="CU8" s="461"/>
      <c r="CV8" s="86"/>
      <c r="CW8" s="10"/>
    </row>
    <row r="9" spans="1:101" ht="39" customHeight="1">
      <c r="A9" s="82"/>
      <c r="B9" s="82"/>
      <c r="C9" s="82"/>
      <c r="D9" s="82"/>
      <c r="E9" s="82"/>
      <c r="F9" s="82"/>
      <c r="G9" s="82"/>
      <c r="H9" s="82"/>
      <c r="I9" s="82"/>
      <c r="J9" s="82"/>
      <c r="K9" s="80" t="s">
        <v>48</v>
      </c>
      <c r="L9" s="80"/>
      <c r="M9" s="80"/>
      <c r="N9" s="80"/>
      <c r="O9" s="80"/>
      <c r="P9" s="80"/>
      <c r="Q9" s="113"/>
      <c r="R9" s="113"/>
      <c r="S9" s="113"/>
      <c r="T9" s="113"/>
      <c r="U9" s="82"/>
      <c r="V9" s="82"/>
      <c r="W9" s="82"/>
      <c r="X9" s="82"/>
      <c r="Y9" s="82"/>
      <c r="Z9" s="82"/>
      <c r="AA9" s="82"/>
      <c r="AB9" s="81"/>
      <c r="AC9" s="82"/>
      <c r="AD9" s="82"/>
      <c r="AE9" s="82"/>
      <c r="AF9" s="82"/>
      <c r="AG9" s="82"/>
      <c r="AH9" s="82"/>
      <c r="AI9" s="82"/>
      <c r="AJ9" s="82"/>
      <c r="AK9" s="82"/>
      <c r="AL9" s="82"/>
      <c r="AM9" s="82"/>
      <c r="AN9" s="82"/>
      <c r="AO9" s="82"/>
      <c r="AP9" s="82"/>
      <c r="AQ9" s="82"/>
      <c r="AR9" s="82"/>
      <c r="AS9" s="82"/>
      <c r="AT9" s="80" t="s">
        <v>48</v>
      </c>
      <c r="AU9" s="46"/>
      <c r="AV9" s="46"/>
      <c r="AW9" s="46"/>
      <c r="AX9" s="46"/>
      <c r="AY9" s="46"/>
      <c r="AZ9" s="46"/>
      <c r="BA9" s="46"/>
      <c r="BB9" s="46"/>
      <c r="BC9" s="115"/>
      <c r="BD9" s="82"/>
      <c r="BE9" s="82"/>
      <c r="BF9" s="82"/>
      <c r="BG9" s="82"/>
      <c r="BH9" s="82"/>
      <c r="BI9" s="82"/>
      <c r="BJ9" s="82"/>
      <c r="BK9" s="82"/>
      <c r="BL9" s="81"/>
      <c r="BM9" s="81"/>
      <c r="BN9" s="81"/>
      <c r="BO9" s="86"/>
      <c r="BP9" s="86"/>
      <c r="BQ9" s="87"/>
      <c r="BR9" s="86"/>
      <c r="BS9" s="86"/>
      <c r="BT9" s="86"/>
      <c r="BU9" s="86"/>
      <c r="BV9" s="86"/>
      <c r="BW9" s="86"/>
      <c r="BX9" s="86"/>
      <c r="BY9" s="86"/>
      <c r="BZ9" s="488" t="s">
        <v>47</v>
      </c>
      <c r="CA9" s="488"/>
      <c r="CB9" s="488"/>
      <c r="CC9" s="488"/>
      <c r="CD9" s="488"/>
      <c r="CE9" s="488"/>
      <c r="CF9" s="488"/>
      <c r="CG9" s="488"/>
      <c r="CH9" s="488"/>
      <c r="CI9" s="488"/>
      <c r="CJ9" s="488"/>
      <c r="CK9" s="86"/>
      <c r="CL9" s="86"/>
      <c r="CM9" s="86"/>
      <c r="CN9" s="86"/>
      <c r="CO9" s="86"/>
      <c r="CP9" s="86"/>
      <c r="CQ9" s="86"/>
      <c r="CR9" s="86"/>
      <c r="CS9" s="86"/>
      <c r="CT9" s="86"/>
      <c r="CU9" s="86"/>
      <c r="CV9" s="86"/>
      <c r="CW9" s="10"/>
    </row>
    <row r="10" spans="1:100" ht="39" customHeight="1" thickBot="1">
      <c r="A10" s="82"/>
      <c r="B10" s="331"/>
      <c r="C10" s="331"/>
      <c r="D10" s="331"/>
      <c r="E10" s="331"/>
      <c r="F10" s="331"/>
      <c r="G10" s="331"/>
      <c r="H10" s="331"/>
      <c r="I10" s="331"/>
      <c r="J10" s="82"/>
      <c r="K10" s="82"/>
      <c r="L10" s="82"/>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4"/>
      <c r="AQ10" s="84"/>
      <c r="AR10" s="84"/>
      <c r="AS10" s="84"/>
      <c r="AT10" s="84"/>
      <c r="AU10" s="84"/>
      <c r="AV10" s="84"/>
      <c r="AW10" s="84"/>
      <c r="AX10" s="84"/>
      <c r="AY10" s="84"/>
      <c r="AZ10" s="114"/>
      <c r="BA10" s="84"/>
      <c r="BB10" s="114"/>
      <c r="BC10" s="84"/>
      <c r="BD10" s="88"/>
      <c r="BE10" s="88"/>
      <c r="BF10" s="88"/>
      <c r="BG10" s="88"/>
      <c r="BH10" s="88"/>
      <c r="BI10" s="88"/>
      <c r="BJ10" s="88"/>
      <c r="BK10" s="88"/>
      <c r="BL10" s="88"/>
      <c r="BM10" s="88"/>
      <c r="BN10" s="88"/>
      <c r="BO10" s="88"/>
      <c r="BP10" s="88"/>
      <c r="BQ10" s="88"/>
      <c r="BR10" s="88"/>
      <c r="BS10" s="88"/>
      <c r="BT10" s="88"/>
      <c r="BU10" s="86"/>
      <c r="BV10" s="86"/>
      <c r="BW10" s="86"/>
      <c r="BX10" s="86"/>
      <c r="BY10" s="86"/>
      <c r="BZ10" s="86"/>
      <c r="CA10" s="86"/>
      <c r="CB10" s="86"/>
      <c r="CC10" s="86"/>
      <c r="CD10" s="86"/>
      <c r="CE10" s="86"/>
      <c r="CF10" s="86"/>
      <c r="CG10" s="86"/>
      <c r="CH10" s="86"/>
      <c r="CI10" s="86"/>
      <c r="CJ10" s="86"/>
      <c r="CK10" s="86"/>
      <c r="CL10" s="86"/>
      <c r="CM10" s="86"/>
      <c r="CN10" s="86"/>
      <c r="CO10" s="86"/>
      <c r="CP10" s="86"/>
      <c r="CQ10" s="86"/>
      <c r="CR10" s="86"/>
      <c r="CS10" s="86"/>
      <c r="CT10" s="86"/>
      <c r="CU10" s="86"/>
      <c r="CV10" s="86"/>
    </row>
    <row r="11" spans="1:101" ht="39" customHeight="1" thickBot="1">
      <c r="A11" s="82"/>
      <c r="B11" s="269"/>
      <c r="C11" s="218"/>
      <c r="D11" s="218"/>
      <c r="E11" s="218"/>
      <c r="F11" s="218"/>
      <c r="G11" s="218"/>
      <c r="H11" s="218"/>
      <c r="I11" s="262"/>
      <c r="J11" s="85"/>
      <c r="K11" s="225"/>
      <c r="L11" s="227"/>
      <c r="M11" s="227"/>
      <c r="N11" s="227"/>
      <c r="O11" s="227"/>
      <c r="P11" s="227"/>
      <c r="Q11" s="227"/>
      <c r="R11" s="273"/>
      <c r="S11" s="85"/>
      <c r="T11" s="515" t="s">
        <v>301</v>
      </c>
      <c r="U11" s="467"/>
      <c r="V11" s="467"/>
      <c r="W11" s="467"/>
      <c r="X11" s="467"/>
      <c r="Y11" s="467"/>
      <c r="Z11" s="467"/>
      <c r="AA11" s="468"/>
      <c r="AB11" s="85"/>
      <c r="AC11" s="516" t="s">
        <v>302</v>
      </c>
      <c r="AD11" s="517"/>
      <c r="AE11" s="517"/>
      <c r="AF11" s="517"/>
      <c r="AG11" s="517"/>
      <c r="AH11" s="517"/>
      <c r="AI11" s="517"/>
      <c r="AJ11" s="518"/>
      <c r="AK11" s="85" t="s">
        <v>259</v>
      </c>
      <c r="AL11" s="519" t="s">
        <v>260</v>
      </c>
      <c r="AM11" s="470"/>
      <c r="AN11" s="470"/>
      <c r="AO11" s="470"/>
      <c r="AP11" s="470"/>
      <c r="AQ11" s="470"/>
      <c r="AR11" s="470"/>
      <c r="AS11" s="471"/>
      <c r="AT11" s="85"/>
      <c r="AU11" s="479" t="s">
        <v>214</v>
      </c>
      <c r="AV11" s="480"/>
      <c r="AW11" s="480"/>
      <c r="AX11" s="480"/>
      <c r="AY11" s="480"/>
      <c r="AZ11" s="480"/>
      <c r="BA11" s="480"/>
      <c r="BB11" s="481"/>
      <c r="BC11" s="275"/>
      <c r="BD11" s="277"/>
      <c r="BE11" s="214"/>
      <c r="BF11" s="278"/>
      <c r="BG11" s="214"/>
      <c r="BH11" s="214"/>
      <c r="BI11" s="278"/>
      <c r="BJ11" s="214"/>
      <c r="BK11" s="214"/>
      <c r="BL11" s="86"/>
      <c r="BM11" s="281"/>
      <c r="BN11" s="214"/>
      <c r="BO11" s="279"/>
      <c r="BP11" s="271"/>
      <c r="BQ11" s="271"/>
      <c r="BR11" s="280"/>
      <c r="BS11" s="271"/>
      <c r="BT11" s="272"/>
      <c r="BU11" s="86"/>
      <c r="BV11" s="234"/>
      <c r="BW11" s="235"/>
      <c r="BX11" s="374"/>
      <c r="BY11" s="374"/>
      <c r="BZ11" s="374"/>
      <c r="CA11" s="375"/>
      <c r="CB11" s="376"/>
      <c r="CC11" s="377"/>
      <c r="CD11" s="86"/>
      <c r="CE11" s="380"/>
      <c r="CF11" s="245"/>
      <c r="CG11" s="381"/>
      <c r="CH11" s="214"/>
      <c r="CI11" s="278"/>
      <c r="CJ11" s="278"/>
      <c r="CK11" s="214"/>
      <c r="CL11" s="271"/>
      <c r="CM11" s="86"/>
      <c r="CN11" s="383" t="s">
        <v>262</v>
      </c>
      <c r="CO11" s="382"/>
      <c r="CP11" s="381"/>
      <c r="CQ11" s="215"/>
      <c r="CR11" s="469" t="s">
        <v>328</v>
      </c>
      <c r="CS11" s="470"/>
      <c r="CT11" s="470"/>
      <c r="CU11" s="471"/>
      <c r="CV11" s="86"/>
      <c r="CW11" s="10"/>
    </row>
    <row r="12" spans="1:101" ht="39" customHeight="1" thickBot="1">
      <c r="A12" s="82"/>
      <c r="B12" s="495" t="s">
        <v>298</v>
      </c>
      <c r="C12" s="496"/>
      <c r="D12" s="496"/>
      <c r="E12" s="496"/>
      <c r="F12" s="496"/>
      <c r="G12" s="496"/>
      <c r="H12" s="496"/>
      <c r="I12" s="497"/>
      <c r="J12" s="82"/>
      <c r="K12" s="509" t="s">
        <v>300</v>
      </c>
      <c r="L12" s="424"/>
      <c r="M12" s="424"/>
      <c r="N12" s="424"/>
      <c r="O12" s="424"/>
      <c r="P12" s="424"/>
      <c r="Q12" s="510"/>
      <c r="R12" s="232"/>
      <c r="S12" s="82"/>
      <c r="T12" s="116"/>
      <c r="U12" s="250"/>
      <c r="V12" s="248"/>
      <c r="W12" s="233"/>
      <c r="X12" s="233"/>
      <c r="Y12" s="233"/>
      <c r="Z12" s="233" t="s">
        <v>258</v>
      </c>
      <c r="AA12" s="239"/>
      <c r="AB12" s="82"/>
      <c r="AC12" s="219"/>
      <c r="AD12" s="220"/>
      <c r="AE12" s="220"/>
      <c r="AF12" s="220"/>
      <c r="AG12" s="220"/>
      <c r="AH12" s="251"/>
      <c r="AI12" s="116"/>
      <c r="AJ12" s="250"/>
      <c r="AK12" s="82"/>
      <c r="AL12" s="259"/>
      <c r="AM12" s="257" t="s">
        <v>258</v>
      </c>
      <c r="AN12" s="224"/>
      <c r="AO12" s="224" t="s">
        <v>259</v>
      </c>
      <c r="AP12" s="224"/>
      <c r="AQ12" s="224"/>
      <c r="AR12" s="224"/>
      <c r="AS12" s="256"/>
      <c r="AT12" s="208"/>
      <c r="AU12" s="482"/>
      <c r="AV12" s="483"/>
      <c r="AW12" s="483"/>
      <c r="AX12" s="483"/>
      <c r="AY12" s="483"/>
      <c r="AZ12" s="483"/>
      <c r="BA12" s="483"/>
      <c r="BB12" s="484"/>
      <c r="BC12" s="275"/>
      <c r="BD12" s="495" t="s">
        <v>298</v>
      </c>
      <c r="BE12" s="496"/>
      <c r="BF12" s="496"/>
      <c r="BG12" s="496"/>
      <c r="BH12" s="496"/>
      <c r="BI12" s="496"/>
      <c r="BJ12" s="496"/>
      <c r="BK12" s="497"/>
      <c r="BL12" s="86"/>
      <c r="BM12" s="282"/>
      <c r="BN12" s="283"/>
      <c r="BO12" s="288"/>
      <c r="BP12" s="289"/>
      <c r="BQ12" s="289"/>
      <c r="BR12" s="289"/>
      <c r="BS12" s="289"/>
      <c r="BT12" s="290"/>
      <c r="BU12" s="86"/>
      <c r="BV12" s="447" t="s">
        <v>299</v>
      </c>
      <c r="BW12" s="448"/>
      <c r="BX12" s="448"/>
      <c r="BY12" s="448"/>
      <c r="BZ12" s="448"/>
      <c r="CA12" s="448"/>
      <c r="CB12" s="379"/>
      <c r="CC12" s="368"/>
      <c r="CD12" s="86"/>
      <c r="CE12" s="465" t="s">
        <v>301</v>
      </c>
      <c r="CF12" s="466"/>
      <c r="CG12" s="467"/>
      <c r="CH12" s="467"/>
      <c r="CI12" s="467"/>
      <c r="CJ12" s="467"/>
      <c r="CK12" s="467"/>
      <c r="CL12" s="468"/>
      <c r="CM12" s="86"/>
      <c r="CN12" s="449" t="s">
        <v>320</v>
      </c>
      <c r="CO12" s="450"/>
      <c r="CP12" s="450"/>
      <c r="CQ12" s="450"/>
      <c r="CR12" s="450"/>
      <c r="CS12" s="450"/>
      <c r="CT12" s="450"/>
      <c r="CU12" s="451"/>
      <c r="CV12" s="86"/>
      <c r="CW12" s="10"/>
    </row>
    <row r="13" spans="1:101" ht="39" customHeight="1" thickBot="1">
      <c r="A13" s="82"/>
      <c r="B13" s="221"/>
      <c r="C13" s="222"/>
      <c r="D13" s="222"/>
      <c r="E13" s="222"/>
      <c r="F13" s="222"/>
      <c r="G13" s="222"/>
      <c r="H13" s="222"/>
      <c r="I13" s="223"/>
      <c r="J13" s="82"/>
      <c r="K13" s="229"/>
      <c r="L13" s="228"/>
      <c r="M13" s="228"/>
      <c r="N13" s="228"/>
      <c r="O13" s="228"/>
      <c r="P13" s="228"/>
      <c r="Q13" s="231"/>
      <c r="R13" s="117"/>
      <c r="S13" s="82"/>
      <c r="T13" s="247"/>
      <c r="U13" s="230"/>
      <c r="V13" s="249"/>
      <c r="W13" s="242"/>
      <c r="X13" s="242"/>
      <c r="Y13" s="242"/>
      <c r="Z13" s="242"/>
      <c r="AA13" s="246"/>
      <c r="AB13" s="82"/>
      <c r="AC13" s="221"/>
      <c r="AD13" s="222"/>
      <c r="AE13" s="222"/>
      <c r="AF13" s="222"/>
      <c r="AG13" s="222"/>
      <c r="AH13" s="252"/>
      <c r="AI13" s="247"/>
      <c r="AJ13" s="230"/>
      <c r="AK13" s="82"/>
      <c r="AL13" s="260"/>
      <c r="AM13" s="258"/>
      <c r="AN13" s="228"/>
      <c r="AO13" s="228"/>
      <c r="AP13" s="228"/>
      <c r="AQ13" s="228"/>
      <c r="AR13" s="228"/>
      <c r="AS13" s="231"/>
      <c r="AT13" s="83"/>
      <c r="AU13" s="485"/>
      <c r="AV13" s="486"/>
      <c r="AW13" s="486"/>
      <c r="AX13" s="486"/>
      <c r="AY13" s="486"/>
      <c r="AZ13" s="486"/>
      <c r="BA13" s="486"/>
      <c r="BB13" s="487"/>
      <c r="BC13" s="275"/>
      <c r="BD13" s="221"/>
      <c r="BE13" s="222"/>
      <c r="BF13" s="222"/>
      <c r="BG13" s="222"/>
      <c r="BH13" s="222"/>
      <c r="BI13" s="222"/>
      <c r="BJ13" s="222"/>
      <c r="BK13" s="222"/>
      <c r="BL13" s="86"/>
      <c r="BM13" s="284"/>
      <c r="BN13" s="285"/>
      <c r="BO13" s="286"/>
      <c r="BP13" s="286"/>
      <c r="BQ13" s="286"/>
      <c r="BR13" s="286"/>
      <c r="BS13" s="286"/>
      <c r="BT13" s="287"/>
      <c r="BU13" s="86"/>
      <c r="BV13" s="372"/>
      <c r="BW13" s="286"/>
      <c r="BX13" s="286"/>
      <c r="BY13" s="286"/>
      <c r="BZ13" s="286"/>
      <c r="CA13" s="286"/>
      <c r="CB13" s="373"/>
      <c r="CC13" s="378"/>
      <c r="CD13" s="86"/>
      <c r="CE13" s="292"/>
      <c r="CF13" s="242"/>
      <c r="CG13" s="242"/>
      <c r="CH13" s="242"/>
      <c r="CI13" s="293"/>
      <c r="CJ13" s="293"/>
      <c r="CK13" s="242"/>
      <c r="CL13" s="246"/>
      <c r="CM13" s="86"/>
      <c r="CN13" s="221"/>
      <c r="CO13" s="222"/>
      <c r="CP13" s="222"/>
      <c r="CQ13" s="222"/>
      <c r="CR13" s="222"/>
      <c r="CS13" s="222"/>
      <c r="CT13" s="222"/>
      <c r="CU13" s="223"/>
      <c r="CV13" s="86"/>
      <c r="CW13" s="10"/>
    </row>
    <row r="14" spans="2:91" ht="39" customHeight="1">
      <c r="B14" s="74"/>
      <c r="E14" s="48" t="s">
        <v>115</v>
      </c>
      <c r="F14" s="46"/>
      <c r="G14" s="46"/>
      <c r="H14" s="46"/>
      <c r="I14" s="46"/>
      <c r="J14" s="46"/>
      <c r="K14" s="46"/>
      <c r="L14" s="46"/>
      <c r="M14" s="46"/>
      <c r="Q14" s="75" t="s">
        <v>113</v>
      </c>
      <c r="S14" s="10"/>
      <c r="AB14" s="10"/>
      <c r="AG14" s="10"/>
      <c r="AH14" s="10"/>
      <c r="AI14" s="75" t="s">
        <v>113</v>
      </c>
      <c r="AJ14" s="75"/>
      <c r="AK14" s="10"/>
      <c r="AM14" s="10"/>
      <c r="AN14" s="10"/>
      <c r="AT14" s="48"/>
      <c r="AU14" s="46"/>
      <c r="AV14" s="46"/>
      <c r="AW14" s="46"/>
      <c r="AX14" s="46"/>
      <c r="AY14" s="46"/>
      <c r="AZ14" s="46"/>
      <c r="BA14" s="46"/>
      <c r="BB14" s="46"/>
      <c r="BC14" s="46"/>
      <c r="BD14" s="46"/>
      <c r="BE14" s="46"/>
      <c r="BF14" s="46"/>
      <c r="BG14" s="46" t="s">
        <v>114</v>
      </c>
      <c r="BH14" s="46"/>
      <c r="BI14" s="46"/>
      <c r="BJ14" s="46"/>
      <c r="BK14" s="46"/>
      <c r="BL14" s="46"/>
      <c r="BU14" s="10"/>
      <c r="CE14" s="10"/>
      <c r="CI14" s="10"/>
      <c r="CJ14" s="10"/>
      <c r="CM14" s="10"/>
    </row>
    <row r="15" ht="12" customHeight="1" thickBot="1">
      <c r="U15" s="9" t="s">
        <v>259</v>
      </c>
    </row>
    <row r="16" spans="22:64" ht="39" customHeight="1" thickBot="1">
      <c r="V16" s="76"/>
      <c r="AK16" s="475" t="s">
        <v>215</v>
      </c>
      <c r="AL16" s="476"/>
      <c r="AM16" s="476"/>
      <c r="AN16" s="476"/>
      <c r="AO16" s="476"/>
      <c r="AP16" s="476"/>
      <c r="AQ16" s="476"/>
      <c r="AR16" s="476"/>
      <c r="AS16" s="476"/>
      <c r="AT16" s="476"/>
      <c r="AU16" s="476"/>
      <c r="AV16" s="476"/>
      <c r="AW16" s="476"/>
      <c r="AX16" s="476"/>
      <c r="AY16" s="476"/>
      <c r="AZ16" s="476"/>
      <c r="BA16" s="476"/>
      <c r="BB16" s="476"/>
      <c r="BC16" s="476"/>
      <c r="BD16" s="476"/>
      <c r="BE16" s="476"/>
      <c r="BF16" s="476"/>
      <c r="BG16" s="476"/>
      <c r="BH16" s="476"/>
      <c r="BI16" s="476"/>
      <c r="BJ16" s="476"/>
      <c r="BK16" s="476"/>
      <c r="BL16" s="477"/>
    </row>
    <row r="17" spans="37:81" ht="39" customHeight="1">
      <c r="AK17" s="77"/>
      <c r="CC17" s="78"/>
    </row>
    <row r="18" spans="5:77" ht="39" customHeight="1">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c r="AH18" s="79"/>
      <c r="AI18" s="79"/>
      <c r="AJ18" s="79"/>
      <c r="AK18" s="79"/>
      <c r="AL18" s="79"/>
      <c r="AM18" s="79"/>
      <c r="AN18" s="79"/>
      <c r="AO18" s="79"/>
      <c r="AP18" s="79"/>
      <c r="AQ18" s="79"/>
      <c r="AR18" s="79"/>
      <c r="AS18" s="79"/>
      <c r="AT18" s="79"/>
      <c r="AU18" s="79"/>
      <c r="AV18" s="79"/>
      <c r="AW18" s="79"/>
      <c r="AX18" s="79"/>
      <c r="AY18" s="79"/>
      <c r="AZ18" s="79"/>
      <c r="BA18" s="79"/>
      <c r="BB18" s="79"/>
      <c r="BC18" s="79"/>
      <c r="BD18" s="79"/>
      <c r="BE18" s="79"/>
      <c r="BF18" s="79"/>
      <c r="BG18" s="79"/>
      <c r="BH18" s="79"/>
      <c r="BI18" s="79"/>
      <c r="BJ18" s="79"/>
      <c r="BK18" s="79"/>
      <c r="BL18" s="79"/>
      <c r="BM18" s="79"/>
      <c r="BN18" s="79"/>
      <c r="BO18" s="79"/>
      <c r="BP18" s="79"/>
      <c r="BQ18" s="79"/>
      <c r="BR18" s="79"/>
      <c r="BS18" s="79"/>
      <c r="BT18" s="79"/>
      <c r="BU18" s="79"/>
      <c r="BV18" s="79"/>
      <c r="BW18" s="79"/>
      <c r="BX18" s="79"/>
      <c r="BY18" s="79"/>
    </row>
    <row r="19" spans="5:77" ht="39" customHeight="1">
      <c r="E19" s="79"/>
      <c r="F19" s="79"/>
      <c r="G19" s="79"/>
      <c r="H19" s="79"/>
      <c r="I19" s="79"/>
      <c r="J19" s="79"/>
      <c r="K19" s="79"/>
      <c r="L19" s="79"/>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79"/>
      <c r="AV19" s="79"/>
      <c r="AW19" s="79"/>
      <c r="AX19" s="79"/>
      <c r="AY19" s="79"/>
      <c r="AZ19" s="79"/>
      <c r="BA19" s="79"/>
      <c r="BB19" s="79"/>
      <c r="BC19" s="79"/>
      <c r="BD19" s="79"/>
      <c r="BE19" s="79"/>
      <c r="BF19" s="79"/>
      <c r="BG19" s="79"/>
      <c r="BH19" s="79"/>
      <c r="BI19" s="79"/>
      <c r="BJ19" s="79"/>
      <c r="BK19" s="79"/>
      <c r="BL19" s="79"/>
      <c r="BM19" s="79"/>
      <c r="BN19" s="79"/>
      <c r="BO19" s="79"/>
      <c r="BP19" s="79"/>
      <c r="BQ19" s="79"/>
      <c r="BR19" s="79"/>
      <c r="BS19" s="79"/>
      <c r="BT19" s="79"/>
      <c r="BU19" s="79"/>
      <c r="BV19" s="79"/>
      <c r="BW19" s="79"/>
      <c r="BX19" s="79"/>
      <c r="BY19" s="79"/>
    </row>
    <row r="20" spans="5:77" ht="39" customHeight="1">
      <c r="E20" s="79"/>
      <c r="F20" s="79"/>
      <c r="G20" s="79"/>
      <c r="H20" s="79"/>
      <c r="I20" s="79"/>
      <c r="J20" s="79"/>
      <c r="K20" s="79"/>
      <c r="L20" s="79"/>
      <c r="M20" s="79"/>
      <c r="N20" s="79"/>
      <c r="O20" s="79"/>
      <c r="P20" s="79"/>
      <c r="Q20" s="79"/>
      <c r="R20" s="79"/>
      <c r="S20" s="79"/>
      <c r="T20" s="79"/>
      <c r="U20" s="79"/>
      <c r="V20" s="79"/>
      <c r="W20" s="79"/>
      <c r="X20" s="79"/>
      <c r="Y20" s="79"/>
      <c r="Z20" s="79"/>
      <c r="AA20" s="79"/>
      <c r="AB20" s="79"/>
      <c r="AC20" s="79"/>
      <c r="AD20" s="79"/>
      <c r="AE20" s="79"/>
      <c r="AF20" s="79"/>
      <c r="AG20" s="79"/>
      <c r="AH20" s="79"/>
      <c r="AI20" s="79"/>
      <c r="AJ20" s="79"/>
      <c r="AK20" s="79"/>
      <c r="AL20" s="79"/>
      <c r="AM20" s="79"/>
      <c r="AN20" s="79"/>
      <c r="AO20" s="79"/>
      <c r="AP20" s="79"/>
      <c r="AQ20" s="79"/>
      <c r="AR20" s="79"/>
      <c r="AS20" s="79"/>
      <c r="AT20" s="79"/>
      <c r="AU20" s="79"/>
      <c r="AV20" s="79"/>
      <c r="AW20" s="79"/>
      <c r="AX20" s="79"/>
      <c r="AY20" s="79"/>
      <c r="AZ20" s="79"/>
      <c r="BA20" s="79"/>
      <c r="BB20" s="79"/>
      <c r="BC20" s="79"/>
      <c r="BD20" s="79"/>
      <c r="BE20" s="79"/>
      <c r="BF20" s="79"/>
      <c r="BG20" s="79"/>
      <c r="BH20" s="79"/>
      <c r="BI20" s="79"/>
      <c r="BJ20" s="79"/>
      <c r="BK20" s="79"/>
      <c r="BL20" s="79"/>
      <c r="BM20" s="79"/>
      <c r="BN20" s="79"/>
      <c r="BO20" s="79"/>
      <c r="BP20" s="79"/>
      <c r="BQ20" s="79"/>
      <c r="BR20" s="79"/>
      <c r="BS20" s="79"/>
      <c r="BT20" s="79"/>
      <c r="BU20" s="79"/>
      <c r="BV20" s="79"/>
      <c r="BW20" s="79"/>
      <c r="BX20" s="79"/>
      <c r="BY20" s="79"/>
    </row>
    <row r="21" spans="5:77" ht="39" customHeight="1">
      <c r="E21" s="79"/>
      <c r="F21" s="79"/>
      <c r="G21" s="79"/>
      <c r="H21" s="79"/>
      <c r="I21" s="79"/>
      <c r="J21" s="79"/>
      <c r="K21" s="79"/>
      <c r="L21" s="79"/>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79"/>
      <c r="AV21" s="79"/>
      <c r="AW21" s="79"/>
      <c r="AX21" s="79"/>
      <c r="AY21" s="79"/>
      <c r="AZ21" s="79"/>
      <c r="BA21" s="79"/>
      <c r="BB21" s="79"/>
      <c r="BC21" s="79"/>
      <c r="BD21" s="79"/>
      <c r="BE21" s="79"/>
      <c r="BF21" s="79"/>
      <c r="BG21" s="79"/>
      <c r="BH21" s="79"/>
      <c r="BI21" s="79"/>
      <c r="BJ21" s="79"/>
      <c r="BK21" s="79"/>
      <c r="BL21" s="79"/>
      <c r="BM21" s="79"/>
      <c r="BN21" s="79"/>
      <c r="BO21" s="79"/>
      <c r="BP21" s="79"/>
      <c r="BQ21" s="79"/>
      <c r="BR21" s="79"/>
      <c r="BS21" s="79"/>
      <c r="BT21" s="79"/>
      <c r="BU21" s="79"/>
      <c r="BV21" s="79"/>
      <c r="BW21" s="79"/>
      <c r="BX21" s="79"/>
      <c r="BY21" s="79"/>
    </row>
    <row r="22" spans="5:77" ht="39" customHeight="1">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79"/>
      <c r="AZ22" s="79"/>
      <c r="BA22" s="79"/>
      <c r="BB22" s="79"/>
      <c r="BC22" s="79"/>
      <c r="BD22" s="79"/>
      <c r="BE22" s="79"/>
      <c r="BF22" s="79"/>
      <c r="BG22" s="79"/>
      <c r="BH22" s="79"/>
      <c r="BI22" s="79"/>
      <c r="BJ22" s="79"/>
      <c r="BK22" s="79"/>
      <c r="BL22" s="79"/>
      <c r="BM22" s="79"/>
      <c r="BN22" s="79"/>
      <c r="BO22" s="79"/>
      <c r="BP22" s="79"/>
      <c r="BQ22" s="79"/>
      <c r="BR22" s="79"/>
      <c r="BS22" s="79"/>
      <c r="BT22" s="79"/>
      <c r="BU22" s="79"/>
      <c r="BV22" s="79"/>
      <c r="BW22" s="79"/>
      <c r="BX22" s="79"/>
      <c r="BY22" s="79"/>
    </row>
    <row r="23" spans="5:77" ht="39" customHeight="1">
      <c r="E23" s="79"/>
      <c r="F23" s="79"/>
      <c r="G23" s="79"/>
      <c r="H23" s="79"/>
      <c r="I23" s="79"/>
      <c r="J23" s="79"/>
      <c r="K23" s="79"/>
      <c r="L23" s="79"/>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79"/>
      <c r="AV23" s="79"/>
      <c r="AW23" s="79"/>
      <c r="AX23" s="79"/>
      <c r="AY23" s="79"/>
      <c r="AZ23" s="79"/>
      <c r="BA23" s="79"/>
      <c r="BB23" s="79"/>
      <c r="BC23" s="79"/>
      <c r="BD23" s="79"/>
      <c r="BE23" s="79"/>
      <c r="BF23" s="79"/>
      <c r="BG23" s="79"/>
      <c r="BH23" s="79"/>
      <c r="BI23" s="79"/>
      <c r="BJ23" s="79"/>
      <c r="BK23" s="79"/>
      <c r="BL23" s="79"/>
      <c r="BM23" s="79"/>
      <c r="BN23" s="79"/>
      <c r="BO23" s="79"/>
      <c r="BP23" s="79"/>
      <c r="BQ23" s="79"/>
      <c r="BR23" s="79"/>
      <c r="BS23" s="79"/>
      <c r="BT23" s="79"/>
      <c r="BU23" s="79"/>
      <c r="BV23" s="79"/>
      <c r="BW23" s="79"/>
      <c r="BX23" s="79"/>
      <c r="BY23" s="79"/>
    </row>
    <row r="24" spans="5:77" ht="39" customHeight="1">
      <c r="E24" s="79"/>
      <c r="F24" s="79"/>
      <c r="G24" s="79"/>
      <c r="H24" s="79"/>
      <c r="I24" s="79"/>
      <c r="J24" s="79"/>
      <c r="K24" s="79"/>
      <c r="L24" s="79"/>
      <c r="M24" s="79"/>
      <c r="N24" s="79"/>
      <c r="O24" s="79"/>
      <c r="P24" s="79"/>
      <c r="Q24" s="79"/>
      <c r="R24" s="79"/>
      <c r="S24" s="79"/>
      <c r="T24" s="79"/>
      <c r="U24" s="79"/>
      <c r="V24" s="79"/>
      <c r="W24" s="79"/>
      <c r="X24" s="79"/>
      <c r="Y24" s="79"/>
      <c r="Z24" s="79"/>
      <c r="AA24" s="79"/>
      <c r="AB24" s="79"/>
      <c r="AC24" s="79"/>
      <c r="AD24" s="79"/>
      <c r="AE24" s="79"/>
      <c r="AF24" s="79"/>
      <c r="AG24" s="79"/>
      <c r="AH24" s="79"/>
      <c r="AI24" s="79"/>
      <c r="AJ24" s="79"/>
      <c r="AK24" s="79"/>
      <c r="AL24" s="79"/>
      <c r="AM24" s="79"/>
      <c r="AN24" s="79"/>
      <c r="AO24" s="79"/>
      <c r="AP24" s="79"/>
      <c r="AQ24" s="79"/>
      <c r="AR24" s="79"/>
      <c r="AS24" s="79"/>
      <c r="AT24" s="79"/>
      <c r="AU24" s="79"/>
      <c r="AV24" s="79"/>
      <c r="AW24" s="79"/>
      <c r="AX24" s="79"/>
      <c r="AY24" s="79"/>
      <c r="AZ24" s="79"/>
      <c r="BA24" s="79"/>
      <c r="BB24" s="79"/>
      <c r="BC24" s="79"/>
      <c r="BD24" s="79"/>
      <c r="BE24" s="79"/>
      <c r="BF24" s="79"/>
      <c r="BG24" s="79"/>
      <c r="BH24" s="79"/>
      <c r="BI24" s="79"/>
      <c r="BJ24" s="79"/>
      <c r="BK24" s="79"/>
      <c r="BL24" s="79"/>
      <c r="BM24" s="79"/>
      <c r="BN24" s="79"/>
      <c r="BO24" s="79"/>
      <c r="BP24" s="79"/>
      <c r="BQ24" s="79"/>
      <c r="BR24" s="79"/>
      <c r="BS24" s="79"/>
      <c r="BT24" s="79"/>
      <c r="BU24" s="79"/>
      <c r="BV24" s="79"/>
      <c r="BW24" s="79"/>
      <c r="BX24" s="79"/>
      <c r="BY24" s="79"/>
    </row>
    <row r="25" spans="5:77" ht="39" customHeight="1">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79"/>
      <c r="AV25" s="79"/>
      <c r="AW25" s="79"/>
      <c r="AX25" s="79"/>
      <c r="AY25" s="79"/>
      <c r="AZ25" s="79"/>
      <c r="BA25" s="79"/>
      <c r="BB25" s="79"/>
      <c r="BC25" s="79"/>
      <c r="BD25" s="79"/>
      <c r="BE25" s="79"/>
      <c r="BF25" s="79"/>
      <c r="BG25" s="79"/>
      <c r="BH25" s="79"/>
      <c r="BI25" s="79"/>
      <c r="BJ25" s="79"/>
      <c r="BK25" s="79"/>
      <c r="BL25" s="79"/>
      <c r="BM25" s="79"/>
      <c r="BN25" s="79"/>
      <c r="BO25" s="79"/>
      <c r="BP25" s="79"/>
      <c r="BQ25" s="79"/>
      <c r="BR25" s="79"/>
      <c r="BS25" s="79"/>
      <c r="BT25" s="79"/>
      <c r="BU25" s="79"/>
      <c r="BV25" s="79"/>
      <c r="BW25" s="79"/>
      <c r="BX25" s="79"/>
      <c r="BY25" s="79"/>
    </row>
    <row r="26" spans="5:77" ht="39" customHeight="1">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c r="AH26" s="79"/>
      <c r="AI26" s="79"/>
      <c r="AJ26" s="79"/>
      <c r="AK26" s="79"/>
      <c r="AL26" s="79"/>
      <c r="AM26" s="79"/>
      <c r="AN26" s="79"/>
      <c r="AO26" s="79"/>
      <c r="AP26" s="79"/>
      <c r="AQ26" s="79"/>
      <c r="AR26" s="79"/>
      <c r="AS26" s="79"/>
      <c r="AT26" s="79"/>
      <c r="AU26" s="79"/>
      <c r="AV26" s="79"/>
      <c r="AW26" s="79"/>
      <c r="AX26" s="79"/>
      <c r="AY26" s="79"/>
      <c r="AZ26" s="79"/>
      <c r="BA26" s="79"/>
      <c r="BB26" s="79"/>
      <c r="BC26" s="79"/>
      <c r="BD26" s="79"/>
      <c r="BE26" s="79"/>
      <c r="BF26" s="79"/>
      <c r="BG26" s="79"/>
      <c r="BH26" s="79"/>
      <c r="BI26" s="79"/>
      <c r="BJ26" s="79"/>
      <c r="BK26" s="79"/>
      <c r="BL26" s="79"/>
      <c r="BM26" s="79"/>
      <c r="BN26" s="79"/>
      <c r="BO26" s="79"/>
      <c r="BP26" s="79"/>
      <c r="BQ26" s="79"/>
      <c r="BR26" s="79"/>
      <c r="BS26" s="79"/>
      <c r="BT26" s="79"/>
      <c r="BU26" s="79"/>
      <c r="BV26" s="79"/>
      <c r="BW26" s="79"/>
      <c r="BX26" s="79"/>
      <c r="BY26" s="79"/>
    </row>
    <row r="27" spans="5:77" ht="39" customHeight="1">
      <c r="E27" s="79"/>
      <c r="F27" s="79"/>
      <c r="G27" s="79"/>
      <c r="H27" s="79"/>
      <c r="I27" s="79"/>
      <c r="J27" s="79"/>
      <c r="K27" s="79"/>
      <c r="L27" s="79"/>
      <c r="M27" s="79"/>
      <c r="N27" s="79"/>
      <c r="O27" s="79"/>
      <c r="P27" s="79"/>
      <c r="Q27" s="79"/>
      <c r="R27" s="79"/>
      <c r="S27" s="79"/>
      <c r="T27" s="79"/>
      <c r="U27" s="79"/>
      <c r="V27" s="79"/>
      <c r="W27" s="79"/>
      <c r="X27" s="79"/>
      <c r="Y27" s="79"/>
      <c r="Z27" s="79"/>
      <c r="AA27" s="79"/>
      <c r="AB27" s="79"/>
      <c r="AC27" s="79"/>
      <c r="AD27" s="79"/>
      <c r="AE27" s="79"/>
      <c r="AF27" s="79"/>
      <c r="AG27" s="79"/>
      <c r="AH27" s="79"/>
      <c r="AI27" s="79"/>
      <c r="AJ27" s="79"/>
      <c r="AK27" s="79"/>
      <c r="AL27" s="79"/>
      <c r="AM27" s="79"/>
      <c r="AN27" s="79"/>
      <c r="AO27" s="79"/>
      <c r="AP27" s="79"/>
      <c r="AQ27" s="79"/>
      <c r="AR27" s="79"/>
      <c r="AS27" s="79"/>
      <c r="AT27" s="79"/>
      <c r="AU27" s="79"/>
      <c r="AV27" s="79"/>
      <c r="AW27" s="79"/>
      <c r="AX27" s="79"/>
      <c r="AY27" s="79"/>
      <c r="AZ27" s="79"/>
      <c r="BA27" s="79"/>
      <c r="BB27" s="79"/>
      <c r="BC27" s="79"/>
      <c r="BD27" s="79"/>
      <c r="BE27" s="79"/>
      <c r="BF27" s="79"/>
      <c r="BG27" s="79"/>
      <c r="BH27" s="79"/>
      <c r="BI27" s="79"/>
      <c r="BJ27" s="79"/>
      <c r="BK27" s="79"/>
      <c r="BL27" s="79"/>
      <c r="BM27" s="79"/>
      <c r="BN27" s="79"/>
      <c r="BO27" s="79"/>
      <c r="BP27" s="79"/>
      <c r="BQ27" s="79"/>
      <c r="BR27" s="79"/>
      <c r="BS27" s="79"/>
      <c r="BT27" s="79"/>
      <c r="BU27" s="79"/>
      <c r="BV27" s="79"/>
      <c r="BW27" s="79"/>
      <c r="BX27" s="79"/>
      <c r="BY27" s="79"/>
    </row>
    <row r="28" spans="5:77" ht="39" customHeight="1">
      <c r="E28" s="79"/>
      <c r="F28" s="79"/>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c r="AH28" s="79"/>
      <c r="AI28" s="79"/>
      <c r="AJ28" s="79"/>
      <c r="AK28" s="79"/>
      <c r="AL28" s="79"/>
      <c r="AM28" s="79"/>
      <c r="AN28" s="79"/>
      <c r="AO28" s="79"/>
      <c r="AP28" s="79"/>
      <c r="AQ28" s="79"/>
      <c r="AR28" s="79"/>
      <c r="AS28" s="79"/>
      <c r="AT28" s="79"/>
      <c r="AU28" s="79"/>
      <c r="AV28" s="79"/>
      <c r="AW28" s="79"/>
      <c r="AX28" s="79"/>
      <c r="AY28" s="79"/>
      <c r="AZ28" s="79"/>
      <c r="BA28" s="79"/>
      <c r="BB28" s="79"/>
      <c r="BC28" s="79"/>
      <c r="BD28" s="79"/>
      <c r="BE28" s="79"/>
      <c r="BF28" s="79"/>
      <c r="BG28" s="79"/>
      <c r="BH28" s="79"/>
      <c r="BI28" s="79"/>
      <c r="BJ28" s="79"/>
      <c r="BK28" s="79"/>
      <c r="BL28" s="79"/>
      <c r="BM28" s="79"/>
      <c r="BN28" s="79"/>
      <c r="BO28" s="79"/>
      <c r="BP28" s="79"/>
      <c r="BQ28" s="79"/>
      <c r="BR28" s="79"/>
      <c r="BS28" s="79"/>
      <c r="BT28" s="79"/>
      <c r="BU28" s="79"/>
      <c r="BV28" s="79"/>
      <c r="BW28" s="79"/>
      <c r="BX28" s="79"/>
      <c r="BY28" s="79"/>
    </row>
    <row r="29" spans="5:77" ht="39" customHeight="1">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c r="AE29" s="79"/>
      <c r="AF29" s="79"/>
      <c r="AG29" s="79"/>
      <c r="AH29" s="79"/>
      <c r="AI29" s="79"/>
      <c r="AJ29" s="79"/>
      <c r="AK29" s="79"/>
      <c r="AL29" s="79"/>
      <c r="AM29" s="79"/>
      <c r="AN29" s="79"/>
      <c r="AO29" s="79"/>
      <c r="AP29" s="79"/>
      <c r="AQ29" s="79"/>
      <c r="AR29" s="79"/>
      <c r="AS29" s="79"/>
      <c r="AT29" s="79"/>
      <c r="AU29" s="79"/>
      <c r="AV29" s="79"/>
      <c r="AW29" s="79"/>
      <c r="AX29" s="79"/>
      <c r="AY29" s="79"/>
      <c r="AZ29" s="79"/>
      <c r="BA29" s="79"/>
      <c r="BB29" s="79"/>
      <c r="BC29" s="79"/>
      <c r="BD29" s="79"/>
      <c r="BE29" s="79"/>
      <c r="BF29" s="79"/>
      <c r="BG29" s="79"/>
      <c r="BH29" s="79"/>
      <c r="BI29" s="79"/>
      <c r="BJ29" s="79"/>
      <c r="BK29" s="79"/>
      <c r="BL29" s="79"/>
      <c r="BM29" s="79"/>
      <c r="BN29" s="79"/>
      <c r="BO29" s="79"/>
      <c r="BP29" s="79"/>
      <c r="BQ29" s="79"/>
      <c r="BR29" s="79"/>
      <c r="BS29" s="79"/>
      <c r="BT29" s="79"/>
      <c r="BU29" s="79"/>
      <c r="BV29" s="79"/>
      <c r="BW29" s="79"/>
      <c r="BX29" s="79"/>
      <c r="BY29" s="79"/>
    </row>
    <row r="30" spans="5:77" ht="39" customHeight="1">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c r="AE30" s="79"/>
      <c r="AF30" s="79"/>
      <c r="AG30" s="79"/>
      <c r="AH30" s="79"/>
      <c r="AI30" s="79"/>
      <c r="AJ30" s="79"/>
      <c r="AK30" s="79"/>
      <c r="AL30" s="79"/>
      <c r="AM30" s="79"/>
      <c r="AN30" s="79"/>
      <c r="AO30" s="79"/>
      <c r="AP30" s="79"/>
      <c r="AQ30" s="79"/>
      <c r="AR30" s="79"/>
      <c r="AS30" s="79"/>
      <c r="AT30" s="79"/>
      <c r="AU30" s="79"/>
      <c r="AV30" s="79"/>
      <c r="AW30" s="79"/>
      <c r="AX30" s="79"/>
      <c r="AY30" s="79"/>
      <c r="AZ30" s="79"/>
      <c r="BA30" s="79"/>
      <c r="BB30" s="79"/>
      <c r="BC30" s="79"/>
      <c r="BD30" s="79"/>
      <c r="BE30" s="79"/>
      <c r="BF30" s="79"/>
      <c r="BG30" s="79"/>
      <c r="BH30" s="79"/>
      <c r="BI30" s="79"/>
      <c r="BJ30" s="79"/>
      <c r="BK30" s="79"/>
      <c r="BL30" s="79"/>
      <c r="BM30" s="79"/>
      <c r="BN30" s="79"/>
      <c r="BO30" s="79"/>
      <c r="BP30" s="79"/>
      <c r="BQ30" s="79"/>
      <c r="BR30" s="79"/>
      <c r="BS30" s="79"/>
      <c r="BT30" s="79"/>
      <c r="BU30" s="79"/>
      <c r="BV30" s="79"/>
      <c r="BW30" s="79"/>
      <c r="BX30" s="79"/>
      <c r="BY30" s="79"/>
    </row>
    <row r="31" spans="5:77" ht="39" customHeight="1">
      <c r="E31" s="79"/>
      <c r="F31" s="79"/>
      <c r="G31" s="79"/>
      <c r="H31" s="79"/>
      <c r="I31" s="79"/>
      <c r="J31" s="79"/>
      <c r="K31" s="79"/>
      <c r="L31" s="79"/>
      <c r="M31" s="79"/>
      <c r="N31" s="79"/>
      <c r="O31" s="79"/>
      <c r="P31" s="79"/>
      <c r="Q31" s="79"/>
      <c r="R31" s="79"/>
      <c r="S31" s="79"/>
      <c r="T31" s="79"/>
      <c r="U31" s="79"/>
      <c r="V31" s="79"/>
      <c r="W31" s="79"/>
      <c r="X31" s="79"/>
      <c r="Y31" s="79"/>
      <c r="Z31" s="79"/>
      <c r="AA31" s="79"/>
      <c r="AB31" s="79"/>
      <c r="AC31" s="79"/>
      <c r="AD31" s="79"/>
      <c r="AE31" s="79"/>
      <c r="AF31" s="79"/>
      <c r="AG31" s="79"/>
      <c r="AH31" s="79"/>
      <c r="AI31" s="79"/>
      <c r="AJ31" s="79"/>
      <c r="AK31" s="79"/>
      <c r="AL31" s="79"/>
      <c r="AM31" s="79"/>
      <c r="AN31" s="79"/>
      <c r="AO31" s="79"/>
      <c r="AP31" s="79"/>
      <c r="AQ31" s="79"/>
      <c r="AR31" s="79"/>
      <c r="AS31" s="79"/>
      <c r="AT31" s="79"/>
      <c r="AU31" s="79"/>
      <c r="AV31" s="79"/>
      <c r="AW31" s="79"/>
      <c r="AX31" s="79"/>
      <c r="AY31" s="79"/>
      <c r="AZ31" s="79"/>
      <c r="BA31" s="79"/>
      <c r="BB31" s="79"/>
      <c r="BC31" s="79"/>
      <c r="BD31" s="79"/>
      <c r="BE31" s="79"/>
      <c r="BF31" s="79"/>
      <c r="BG31" s="79"/>
      <c r="BH31" s="79"/>
      <c r="BI31" s="79"/>
      <c r="BJ31" s="79"/>
      <c r="BK31" s="79"/>
      <c r="BL31" s="79"/>
      <c r="BM31" s="79"/>
      <c r="BN31" s="79"/>
      <c r="BO31" s="79"/>
      <c r="BP31" s="79"/>
      <c r="BQ31" s="79"/>
      <c r="BR31" s="79"/>
      <c r="BS31" s="79"/>
      <c r="BT31" s="79"/>
      <c r="BU31" s="79"/>
      <c r="BV31" s="79"/>
      <c r="BW31" s="79"/>
      <c r="BX31" s="79"/>
      <c r="BY31" s="79"/>
    </row>
    <row r="32" spans="5:77" ht="39" customHeight="1">
      <c r="E32" s="79"/>
      <c r="F32" s="79"/>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c r="AH32" s="79"/>
      <c r="AI32" s="79"/>
      <c r="AJ32" s="79"/>
      <c r="AK32" s="79"/>
      <c r="AL32" s="79"/>
      <c r="AM32" s="79"/>
      <c r="AN32" s="79"/>
      <c r="AO32" s="79"/>
      <c r="AP32" s="79"/>
      <c r="AQ32" s="79"/>
      <c r="AR32" s="79"/>
      <c r="AS32" s="79"/>
      <c r="AT32" s="79"/>
      <c r="AU32" s="79"/>
      <c r="AV32" s="79"/>
      <c r="AW32" s="79"/>
      <c r="AX32" s="79"/>
      <c r="AY32" s="79"/>
      <c r="AZ32" s="79"/>
      <c r="BA32" s="79"/>
      <c r="BB32" s="79"/>
      <c r="BC32" s="79"/>
      <c r="BD32" s="79"/>
      <c r="BE32" s="79"/>
      <c r="BF32" s="79"/>
      <c r="BG32" s="79"/>
      <c r="BH32" s="79"/>
      <c r="BI32" s="79"/>
      <c r="BJ32" s="79"/>
      <c r="BK32" s="79"/>
      <c r="BL32" s="79"/>
      <c r="BM32" s="79"/>
      <c r="BN32" s="79"/>
      <c r="BO32" s="79"/>
      <c r="BP32" s="79"/>
      <c r="BQ32" s="79"/>
      <c r="BR32" s="79"/>
      <c r="BS32" s="79"/>
      <c r="BT32" s="79"/>
      <c r="BU32" s="79"/>
      <c r="BV32" s="79"/>
      <c r="BW32" s="79"/>
      <c r="BX32" s="79"/>
      <c r="BY32" s="79"/>
    </row>
    <row r="33" spans="5:77" ht="39" customHeight="1">
      <c r="E33" s="79"/>
      <c r="F33" s="79"/>
      <c r="G33" s="79"/>
      <c r="H33" s="79"/>
      <c r="I33" s="79"/>
      <c r="J33" s="79"/>
      <c r="K33" s="79"/>
      <c r="L33" s="79"/>
      <c r="M33" s="79"/>
      <c r="N33" s="79"/>
      <c r="O33" s="79"/>
      <c r="P33" s="79"/>
      <c r="Q33" s="79"/>
      <c r="R33" s="79"/>
      <c r="S33" s="79"/>
      <c r="T33" s="79"/>
      <c r="U33" s="79"/>
      <c r="V33" s="79"/>
      <c r="W33" s="79"/>
      <c r="X33" s="79"/>
      <c r="Y33" s="79"/>
      <c r="Z33" s="79"/>
      <c r="AA33" s="79"/>
      <c r="AB33" s="79"/>
      <c r="AC33" s="79"/>
      <c r="AD33" s="79"/>
      <c r="AE33" s="79"/>
      <c r="AF33" s="79"/>
      <c r="AG33" s="79"/>
      <c r="AH33" s="79"/>
      <c r="AI33" s="79"/>
      <c r="AJ33" s="79"/>
      <c r="AK33" s="79"/>
      <c r="AL33" s="79"/>
      <c r="AM33" s="79"/>
      <c r="AN33" s="79"/>
      <c r="AO33" s="79"/>
      <c r="AP33" s="79"/>
      <c r="AQ33" s="79"/>
      <c r="AR33" s="79"/>
      <c r="AS33" s="79"/>
      <c r="AT33" s="79"/>
      <c r="AU33" s="79"/>
      <c r="AV33" s="79"/>
      <c r="AW33" s="79"/>
      <c r="AX33" s="79"/>
      <c r="AY33" s="79"/>
      <c r="AZ33" s="79"/>
      <c r="BA33" s="79"/>
      <c r="BB33" s="79"/>
      <c r="BC33" s="79"/>
      <c r="BD33" s="79"/>
      <c r="BE33" s="79"/>
      <c r="BF33" s="79"/>
      <c r="BG33" s="79"/>
      <c r="BH33" s="79"/>
      <c r="BI33" s="79"/>
      <c r="BJ33" s="79"/>
      <c r="BK33" s="79"/>
      <c r="BL33" s="79"/>
      <c r="BM33" s="79"/>
      <c r="BN33" s="79"/>
      <c r="BO33" s="79"/>
      <c r="BP33" s="79"/>
      <c r="BQ33" s="79"/>
      <c r="BR33" s="79"/>
      <c r="BS33" s="79"/>
      <c r="BT33" s="79"/>
      <c r="BU33" s="79"/>
      <c r="BV33" s="79"/>
      <c r="BW33" s="79"/>
      <c r="BX33" s="79"/>
      <c r="BY33" s="79"/>
    </row>
    <row r="34" spans="5:77" ht="39" customHeight="1">
      <c r="E34" s="79"/>
      <c r="F34" s="79"/>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c r="AH34" s="79"/>
      <c r="AI34" s="79"/>
      <c r="AJ34" s="79"/>
      <c r="AK34" s="79"/>
      <c r="AL34" s="79"/>
      <c r="AM34" s="79"/>
      <c r="AN34" s="79"/>
      <c r="AO34" s="79"/>
      <c r="AP34" s="79"/>
      <c r="AQ34" s="79"/>
      <c r="AR34" s="79"/>
      <c r="AS34" s="79"/>
      <c r="AT34" s="79"/>
      <c r="AU34" s="79"/>
      <c r="AV34" s="79"/>
      <c r="AW34" s="79"/>
      <c r="AX34" s="79"/>
      <c r="AY34" s="79"/>
      <c r="AZ34" s="79"/>
      <c r="BA34" s="79"/>
      <c r="BB34" s="79"/>
      <c r="BC34" s="79"/>
      <c r="BD34" s="79"/>
      <c r="BE34" s="79"/>
      <c r="BF34" s="79"/>
      <c r="BG34" s="79"/>
      <c r="BH34" s="79"/>
      <c r="BI34" s="79"/>
      <c r="BJ34" s="79"/>
      <c r="BK34" s="79"/>
      <c r="BL34" s="79"/>
      <c r="BM34" s="79"/>
      <c r="BN34" s="79"/>
      <c r="BO34" s="79"/>
      <c r="BP34" s="79"/>
      <c r="BQ34" s="79"/>
      <c r="BR34" s="79"/>
      <c r="BS34" s="79"/>
      <c r="BT34" s="79"/>
      <c r="BU34" s="79"/>
      <c r="BV34" s="79"/>
      <c r="BW34" s="79"/>
      <c r="BX34" s="79"/>
      <c r="BY34" s="79"/>
    </row>
  </sheetData>
  <sheetProtection/>
  <mergeCells count="51">
    <mergeCell ref="K3:R3"/>
    <mergeCell ref="V3:AA3"/>
    <mergeCell ref="AU8:BB8"/>
    <mergeCell ref="AU6:BB6"/>
    <mergeCell ref="AU4:BB4"/>
    <mergeCell ref="AL3:AS3"/>
    <mergeCell ref="AW3:BB3"/>
    <mergeCell ref="AC11:AJ11"/>
    <mergeCell ref="AL7:AS7"/>
    <mergeCell ref="AL11:AS11"/>
    <mergeCell ref="B4:I4"/>
    <mergeCell ref="K5:R5"/>
    <mergeCell ref="T5:AA5"/>
    <mergeCell ref="B12:I12"/>
    <mergeCell ref="B7:I7"/>
    <mergeCell ref="K12:Q12"/>
    <mergeCell ref="K7:R7"/>
    <mergeCell ref="T7:AA7"/>
    <mergeCell ref="T11:AA11"/>
    <mergeCell ref="AK16:BL16"/>
    <mergeCell ref="AK1:BL1"/>
    <mergeCell ref="AU11:BB13"/>
    <mergeCell ref="BZ9:CJ9"/>
    <mergeCell ref="BD7:BK7"/>
    <mergeCell ref="AL5:AS5"/>
    <mergeCell ref="BD12:BK12"/>
    <mergeCell ref="BD5:BK5"/>
    <mergeCell ref="BD4:BH4"/>
    <mergeCell ref="BD3:BF3"/>
    <mergeCell ref="CN12:CU12"/>
    <mergeCell ref="BV7:CC7"/>
    <mergeCell ref="CE8:CL8"/>
    <mergeCell ref="CN8:CU8"/>
    <mergeCell ref="CQ7:CU7"/>
    <mergeCell ref="CE12:CL12"/>
    <mergeCell ref="CR11:CU11"/>
    <mergeCell ref="BJ3:BJ4"/>
    <mergeCell ref="BG3:BH3"/>
    <mergeCell ref="BV3:BZ3"/>
    <mergeCell ref="CB3:CC3"/>
    <mergeCell ref="CH3:CL3"/>
    <mergeCell ref="BV12:CA12"/>
    <mergeCell ref="CE6:CL6"/>
    <mergeCell ref="CQ3:CR3"/>
    <mergeCell ref="CT3:CU3"/>
    <mergeCell ref="BV5:CC5"/>
    <mergeCell ref="CN5:CR5"/>
    <mergeCell ref="CQ4:CU4"/>
    <mergeCell ref="CN4:CP4"/>
    <mergeCell ref="CE4:CF4"/>
    <mergeCell ref="CG5:CL5"/>
  </mergeCells>
  <printOptions/>
  <pageMargins left="0.1968503937007874" right="0" top="0.1968503937007874" bottom="0" header="0.5118110236220472" footer="0.5118110236220472"/>
  <pageSetup horizontalDpi="300" verticalDpi="300" orientation="landscape" paperSize="9" r:id="rId1"/>
</worksheet>
</file>

<file path=xl/worksheets/sheet6.xml><?xml version="1.0" encoding="utf-8"?>
<worksheet xmlns="http://schemas.openxmlformats.org/spreadsheetml/2006/main" xmlns:r="http://schemas.openxmlformats.org/officeDocument/2006/relationships">
  <dimension ref="A1:CC32"/>
  <sheetViews>
    <sheetView zoomScale="75" zoomScaleNormal="75" zoomScalePageLayoutView="0" workbookViewId="0" topLeftCell="A7">
      <selection activeCell="BO16" sqref="BO16"/>
    </sheetView>
  </sheetViews>
  <sheetFormatPr defaultColWidth="9.00390625" defaultRowHeight="18" customHeight="1"/>
  <cols>
    <col min="2" max="48" width="2.125" style="0" customWidth="1"/>
    <col min="49" max="49" width="2.75390625" style="0" customWidth="1"/>
    <col min="50" max="60" width="2.125" style="0" customWidth="1"/>
    <col min="61" max="61" width="3.375" style="0" bestFit="1" customWidth="1"/>
    <col min="62" max="70" width="2.125" style="0" customWidth="1"/>
    <col min="71" max="78" width="2.00390625" style="0" customWidth="1"/>
  </cols>
  <sheetData>
    <row r="1" spans="6:36" ht="18" customHeight="1">
      <c r="F1" s="544" t="s">
        <v>294</v>
      </c>
      <c r="G1" s="544"/>
      <c r="H1" s="544"/>
      <c r="I1" s="544"/>
      <c r="J1" s="544"/>
      <c r="K1" s="544"/>
      <c r="L1" s="544"/>
      <c r="M1" s="544"/>
      <c r="N1" s="544"/>
      <c r="O1" s="544"/>
      <c r="P1" s="544"/>
      <c r="Q1" s="544"/>
      <c r="R1" s="544"/>
      <c r="S1" s="544"/>
      <c r="T1" s="544"/>
      <c r="U1" s="544"/>
      <c r="V1" s="544"/>
      <c r="W1" s="544"/>
      <c r="X1" s="544"/>
      <c r="Y1" s="544"/>
      <c r="Z1" s="544"/>
      <c r="AA1" s="544"/>
      <c r="AB1" s="544"/>
      <c r="AC1" s="544"/>
      <c r="AD1" s="544"/>
      <c r="AE1" s="544"/>
      <c r="AF1" s="544"/>
      <c r="AG1" s="544"/>
      <c r="AH1" s="544"/>
      <c r="AI1" s="544"/>
      <c r="AJ1" s="544"/>
    </row>
    <row r="2" spans="6:36" ht="18" customHeight="1">
      <c r="F2" s="544"/>
      <c r="G2" s="544"/>
      <c r="H2" s="544"/>
      <c r="I2" s="544"/>
      <c r="J2" s="544"/>
      <c r="K2" s="544"/>
      <c r="L2" s="544"/>
      <c r="M2" s="544"/>
      <c r="N2" s="544"/>
      <c r="O2" s="544"/>
      <c r="P2" s="544"/>
      <c r="Q2" s="544"/>
      <c r="R2" s="544"/>
      <c r="S2" s="544"/>
      <c r="T2" s="544"/>
      <c r="U2" s="544"/>
      <c r="V2" s="544"/>
      <c r="W2" s="544"/>
      <c r="X2" s="544"/>
      <c r="Y2" s="544"/>
      <c r="Z2" s="544"/>
      <c r="AA2" s="544"/>
      <c r="AB2" s="544"/>
      <c r="AC2" s="544"/>
      <c r="AD2" s="544"/>
      <c r="AE2" s="544"/>
      <c r="AF2" s="544"/>
      <c r="AG2" s="544"/>
      <c r="AH2" s="544"/>
      <c r="AI2" s="544"/>
      <c r="AJ2" s="544"/>
    </row>
    <row r="3" ht="18" customHeight="1">
      <c r="I3" s="11" t="s">
        <v>63</v>
      </c>
    </row>
    <row r="4" ht="18" customHeight="1">
      <c r="I4" s="11" t="s">
        <v>64</v>
      </c>
    </row>
    <row r="5" ht="18" customHeight="1">
      <c r="I5" s="11" t="s">
        <v>88</v>
      </c>
    </row>
    <row r="6" ht="18" customHeight="1">
      <c r="I6" s="11" t="s">
        <v>65</v>
      </c>
    </row>
    <row r="7" spans="1:12" ht="18" customHeight="1">
      <c r="A7" s="565" t="s">
        <v>89</v>
      </c>
      <c r="B7" s="565"/>
      <c r="C7" s="565"/>
      <c r="D7" s="565"/>
      <c r="E7" s="565"/>
      <c r="F7" s="565"/>
      <c r="L7" s="11"/>
    </row>
    <row r="8" spans="2:3" ht="18" customHeight="1">
      <c r="B8" s="21"/>
      <c r="C8" s="22"/>
    </row>
    <row r="9" spans="2:18" ht="18" customHeight="1" thickBot="1">
      <c r="B9" s="21"/>
      <c r="C9" s="22"/>
      <c r="R9" s="19"/>
    </row>
    <row r="10" spans="1:81" ht="18" customHeight="1">
      <c r="A10" s="36"/>
      <c r="B10" s="37"/>
      <c r="C10" s="38"/>
      <c r="D10" s="36" t="s">
        <v>90</v>
      </c>
      <c r="E10" s="36"/>
      <c r="F10" s="36"/>
      <c r="G10" s="36"/>
      <c r="K10" s="12" t="s">
        <v>66</v>
      </c>
      <c r="L10" s="13"/>
      <c r="M10" s="14"/>
      <c r="N10" s="24"/>
      <c r="O10" s="93"/>
      <c r="P10" s="15" t="s">
        <v>10</v>
      </c>
      <c r="Q10" s="15"/>
      <c r="R10" s="19" t="s">
        <v>67</v>
      </c>
      <c r="S10" s="13"/>
      <c r="T10" s="566" t="s">
        <v>248</v>
      </c>
      <c r="U10" s="567"/>
      <c r="V10" s="567"/>
      <c r="W10" s="567"/>
      <c r="X10" s="567"/>
      <c r="Y10" s="567"/>
      <c r="Z10" s="567"/>
      <c r="AA10" s="568"/>
      <c r="AB10" s="181"/>
      <c r="AC10" s="182"/>
      <c r="AH10" s="1"/>
      <c r="CC10" s="1"/>
    </row>
    <row r="11" spans="2:29" ht="18" customHeight="1" thickBot="1">
      <c r="B11" s="21"/>
      <c r="C11" s="39" t="s">
        <v>91</v>
      </c>
      <c r="D11" s="40"/>
      <c r="E11" s="1"/>
      <c r="F11" s="1"/>
      <c r="G11" s="1"/>
      <c r="N11" s="24"/>
      <c r="O11" s="24"/>
      <c r="P11" s="17" t="s">
        <v>13</v>
      </c>
      <c r="Q11" s="92"/>
      <c r="R11" s="91" t="s">
        <v>68</v>
      </c>
      <c r="S11" s="92"/>
      <c r="T11" s="569"/>
      <c r="U11" s="570"/>
      <c r="V11" s="570"/>
      <c r="W11" s="570"/>
      <c r="X11" s="570"/>
      <c r="Y11" s="570"/>
      <c r="Z11" s="570"/>
      <c r="AA11" s="571"/>
      <c r="AB11" s="183"/>
      <c r="AC11" s="184"/>
    </row>
    <row r="12" spans="2:59" ht="18" customHeight="1">
      <c r="B12" s="21"/>
      <c r="C12" s="22"/>
      <c r="D12" s="1"/>
      <c r="E12" s="1"/>
      <c r="F12" s="1"/>
      <c r="G12" s="22"/>
      <c r="H12" s="575" t="s">
        <v>250</v>
      </c>
      <c r="I12" s="576"/>
      <c r="J12" s="576"/>
      <c r="K12" s="576"/>
      <c r="L12" s="576"/>
      <c r="M12" s="576"/>
      <c r="N12" s="576"/>
      <c r="O12" s="576"/>
      <c r="P12" s="576"/>
      <c r="Q12" s="576"/>
      <c r="R12" s="576"/>
      <c r="S12" s="576"/>
      <c r="T12" s="577"/>
      <c r="U12" s="577"/>
      <c r="V12" s="577"/>
      <c r="W12" s="577"/>
      <c r="X12" s="577"/>
      <c r="Y12" s="577"/>
      <c r="Z12" s="577"/>
      <c r="AA12" s="577"/>
      <c r="AB12" s="577"/>
      <c r="AC12" s="577"/>
      <c r="AD12" s="576"/>
      <c r="AE12" s="576"/>
      <c r="AF12" s="576"/>
      <c r="AG12" s="576"/>
      <c r="AH12" s="576"/>
      <c r="AI12" s="578"/>
      <c r="AP12" s="581" t="s">
        <v>69</v>
      </c>
      <c r="AQ12" s="582"/>
      <c r="AR12" s="582"/>
      <c r="AS12" s="582"/>
      <c r="AT12" s="582"/>
      <c r="AU12" s="582"/>
      <c r="AV12" s="583"/>
      <c r="AW12" s="18"/>
      <c r="AX12" s="15"/>
      <c r="AY12" s="559" t="s">
        <v>251</v>
      </c>
      <c r="AZ12" s="560"/>
      <c r="BA12" s="560"/>
      <c r="BB12" s="561"/>
      <c r="BC12" s="15"/>
      <c r="BD12" s="15"/>
      <c r="BE12" s="15"/>
      <c r="BF12" s="15"/>
      <c r="BG12" s="16"/>
    </row>
    <row r="13" spans="2:59" ht="18" customHeight="1" thickBot="1">
      <c r="B13" s="21"/>
      <c r="C13" s="22"/>
      <c r="D13" s="1"/>
      <c r="E13" s="1"/>
      <c r="F13" s="1"/>
      <c r="G13" s="22"/>
      <c r="H13" s="579"/>
      <c r="I13" s="577"/>
      <c r="J13" s="577"/>
      <c r="K13" s="577"/>
      <c r="L13" s="577"/>
      <c r="M13" s="577"/>
      <c r="N13" s="577"/>
      <c r="O13" s="577"/>
      <c r="P13" s="577"/>
      <c r="Q13" s="577"/>
      <c r="R13" s="577"/>
      <c r="S13" s="577"/>
      <c r="T13" s="577"/>
      <c r="U13" s="577"/>
      <c r="V13" s="577"/>
      <c r="W13" s="577"/>
      <c r="X13" s="577"/>
      <c r="Y13" s="577"/>
      <c r="Z13" s="577"/>
      <c r="AA13" s="577"/>
      <c r="AB13" s="577"/>
      <c r="AC13" s="577"/>
      <c r="AD13" s="577"/>
      <c r="AE13" s="577"/>
      <c r="AF13" s="577"/>
      <c r="AG13" s="577"/>
      <c r="AH13" s="577"/>
      <c r="AI13" s="580"/>
      <c r="AK13" s="89" t="s">
        <v>195</v>
      </c>
      <c r="AL13" s="19"/>
      <c r="AM13" s="19"/>
      <c r="AN13" s="19"/>
      <c r="AP13" s="584"/>
      <c r="AQ13" s="585"/>
      <c r="AR13" s="585"/>
      <c r="AS13" s="585"/>
      <c r="AT13" s="585"/>
      <c r="AU13" s="585"/>
      <c r="AV13" s="586"/>
      <c r="AW13" s="21"/>
      <c r="AX13" s="20"/>
      <c r="AY13" s="562"/>
      <c r="AZ13" s="563"/>
      <c r="BA13" s="563"/>
      <c r="BB13" s="564"/>
      <c r="BC13" s="19"/>
      <c r="BD13" s="19"/>
      <c r="BE13" s="19"/>
      <c r="BF13" s="19"/>
      <c r="BG13" s="20"/>
    </row>
    <row r="14" spans="2:61" ht="18" customHeight="1" thickBot="1">
      <c r="B14" s="21"/>
      <c r="C14" s="22"/>
      <c r="D14" s="1"/>
      <c r="E14" s="1"/>
      <c r="F14" s="1"/>
      <c r="G14" s="22"/>
      <c r="H14" s="24"/>
      <c r="I14" s="24"/>
      <c r="AI14" s="20"/>
      <c r="AK14" s="49"/>
      <c r="AL14" s="44"/>
      <c r="AM14" s="1"/>
      <c r="AN14" s="1"/>
      <c r="AO14" s="15"/>
      <c r="AP14" s="1"/>
      <c r="AQ14" s="595" t="s">
        <v>218</v>
      </c>
      <c r="AR14" s="596"/>
      <c r="AS14" s="119" t="s">
        <v>180</v>
      </c>
      <c r="AT14" s="44"/>
      <c r="AU14" s="1"/>
      <c r="AV14" s="1"/>
      <c r="AW14" s="1"/>
      <c r="AY14" s="64" t="s">
        <v>120</v>
      </c>
      <c r="AZ14" s="54"/>
      <c r="BA14" s="45"/>
      <c r="BB14" s="44"/>
      <c r="BC14" s="15"/>
      <c r="BD14" s="15"/>
      <c r="BE14" s="15"/>
      <c r="BF14" s="15"/>
      <c r="BG14" s="15"/>
      <c r="BH14" s="15"/>
      <c r="BI14" s="111" t="s">
        <v>189</v>
      </c>
    </row>
    <row r="15" spans="2:68" ht="18" customHeight="1" thickBot="1">
      <c r="B15" s="1"/>
      <c r="C15" s="1"/>
      <c r="D15" s="1"/>
      <c r="E15" s="1"/>
      <c r="F15" s="1"/>
      <c r="G15" s="22"/>
      <c r="H15" s="24"/>
      <c r="I15" s="24"/>
      <c r="K15" s="590" t="s">
        <v>249</v>
      </c>
      <c r="L15" s="591"/>
      <c r="M15" s="591"/>
      <c r="N15" s="591"/>
      <c r="O15" s="591"/>
      <c r="P15" s="591"/>
      <c r="Q15" s="591"/>
      <c r="R15" s="591"/>
      <c r="S15" s="591"/>
      <c r="T15" s="591"/>
      <c r="U15" s="591"/>
      <c r="V15" s="591"/>
      <c r="W15" s="591"/>
      <c r="X15" s="591"/>
      <c r="Y15" s="591"/>
      <c r="Z15" s="591"/>
      <c r="AA15" s="591"/>
      <c r="AB15" s="591"/>
      <c r="AC15" s="591"/>
      <c r="AD15" s="591"/>
      <c r="AE15" s="591"/>
      <c r="AF15" s="591"/>
      <c r="AG15" s="591"/>
      <c r="AH15" s="591"/>
      <c r="AI15" s="592"/>
      <c r="AK15" s="23"/>
      <c r="AL15" s="19"/>
      <c r="AM15" s="19"/>
      <c r="AO15" s="1"/>
      <c r="AP15" s="1"/>
      <c r="AQ15" s="13"/>
      <c r="AR15" s="13"/>
      <c r="AS15" s="49"/>
      <c r="AT15" s="45" t="s">
        <v>217</v>
      </c>
      <c r="AU15" s="45"/>
      <c r="AV15" s="45"/>
      <c r="AW15" s="44"/>
      <c r="AX15" s="572" t="s">
        <v>252</v>
      </c>
      <c r="AY15" s="573"/>
      <c r="AZ15" s="574"/>
      <c r="BA15" s="1"/>
      <c r="BB15" s="1"/>
      <c r="BC15" s="1"/>
      <c r="BD15" s="1"/>
      <c r="BE15" s="1"/>
      <c r="BF15" s="1"/>
      <c r="BG15" s="1"/>
      <c r="BH15" s="1"/>
      <c r="BI15" s="112"/>
      <c r="BP15" s="179"/>
    </row>
    <row r="16" spans="2:61" ht="18" customHeight="1">
      <c r="B16" s="1"/>
      <c r="C16" s="1"/>
      <c r="D16" s="1"/>
      <c r="E16" s="1"/>
      <c r="F16" s="1"/>
      <c r="G16" s="22"/>
      <c r="H16" s="24"/>
      <c r="I16" s="24"/>
      <c r="K16" s="593"/>
      <c r="L16" s="453"/>
      <c r="M16" s="453"/>
      <c r="N16" s="453"/>
      <c r="O16" s="453"/>
      <c r="P16" s="453"/>
      <c r="Q16" s="453"/>
      <c r="R16" s="453"/>
      <c r="S16" s="453"/>
      <c r="T16" s="453"/>
      <c r="U16" s="453"/>
      <c r="V16" s="453"/>
      <c r="W16" s="453"/>
      <c r="X16" s="453"/>
      <c r="Y16" s="453"/>
      <c r="Z16" s="453"/>
      <c r="AA16" s="453"/>
      <c r="AB16" s="453"/>
      <c r="AC16" s="453"/>
      <c r="AD16" s="453"/>
      <c r="AE16" s="453"/>
      <c r="AF16" s="453"/>
      <c r="AG16" s="453"/>
      <c r="AH16" s="453"/>
      <c r="AI16" s="594"/>
      <c r="AK16" s="21"/>
      <c r="AL16" s="1"/>
      <c r="AM16" s="1"/>
      <c r="AN16" s="18"/>
      <c r="AO16" s="15"/>
      <c r="AP16" s="15"/>
      <c r="AQ16" s="15"/>
      <c r="AR16" s="15"/>
      <c r="AS16" s="15"/>
      <c r="AT16" s="15"/>
      <c r="AU16" s="15"/>
      <c r="AV16" s="1"/>
      <c r="AW16" s="26"/>
      <c r="AX16" s="1"/>
      <c r="AY16" s="1"/>
      <c r="AZ16" s="1"/>
      <c r="BA16" s="15"/>
      <c r="BB16" s="15"/>
      <c r="BC16" s="15"/>
      <c r="BD16" s="15"/>
      <c r="BE16" s="15"/>
      <c r="BF16" s="16"/>
      <c r="BG16" s="1"/>
      <c r="BH16" s="1"/>
      <c r="BI16" s="112"/>
    </row>
    <row r="17" spans="2:61" ht="18" customHeight="1">
      <c r="B17" s="19"/>
      <c r="C17" s="19"/>
      <c r="D17" s="19"/>
      <c r="E17" s="19"/>
      <c r="F17" s="19"/>
      <c r="G17" s="22"/>
      <c r="H17" s="24"/>
      <c r="I17" s="24"/>
      <c r="J17" s="22"/>
      <c r="K17" s="21"/>
      <c r="L17" s="1"/>
      <c r="M17" s="1"/>
      <c r="N17" s="1"/>
      <c r="O17" s="1"/>
      <c r="P17" s="1"/>
      <c r="Q17" s="1"/>
      <c r="R17" s="1"/>
      <c r="S17" s="1"/>
      <c r="T17" s="1"/>
      <c r="U17" s="1"/>
      <c r="V17" s="1"/>
      <c r="W17" s="1"/>
      <c r="X17" s="1"/>
      <c r="Y17" s="1"/>
      <c r="Z17" s="1"/>
      <c r="AA17" s="1"/>
      <c r="AB17" s="1"/>
      <c r="AC17" s="1"/>
      <c r="AD17" s="1"/>
      <c r="AE17" s="1"/>
      <c r="AF17" s="1"/>
      <c r="AG17" s="1"/>
      <c r="AH17" s="1"/>
      <c r="AI17" s="22"/>
      <c r="AK17" s="21"/>
      <c r="AL17" s="1"/>
      <c r="AM17" s="1"/>
      <c r="AN17" s="21"/>
      <c r="AO17" s="1"/>
      <c r="AP17" s="1"/>
      <c r="AQ17" s="1"/>
      <c r="AR17" s="1"/>
      <c r="AS17" s="1"/>
      <c r="AT17" s="1"/>
      <c r="AU17" s="1"/>
      <c r="AV17" s="1"/>
      <c r="AW17" s="26"/>
      <c r="AX17" s="1"/>
      <c r="AY17" s="1"/>
      <c r="AZ17" s="1"/>
      <c r="BA17" s="1"/>
      <c r="BB17" s="1"/>
      <c r="BC17" s="1"/>
      <c r="BD17" s="1"/>
      <c r="BE17" s="1"/>
      <c r="BF17" s="22"/>
      <c r="BG17" s="1"/>
      <c r="BH17" s="1"/>
      <c r="BI17" s="112"/>
    </row>
    <row r="18" spans="1:61" ht="18" customHeight="1">
      <c r="A18" s="41" t="s">
        <v>112</v>
      </c>
      <c r="B18" s="42"/>
      <c r="C18" s="12" t="s">
        <v>87</v>
      </c>
      <c r="D18" s="13"/>
      <c r="E18" s="13"/>
      <c r="F18" s="13"/>
      <c r="G18" s="548" t="s">
        <v>126</v>
      </c>
      <c r="H18" s="549"/>
      <c r="I18" s="550"/>
      <c r="J18" s="554" t="s">
        <v>194</v>
      </c>
      <c r="K18" s="21"/>
      <c r="L18" s="1"/>
      <c r="M18" s="1"/>
      <c r="N18" s="1"/>
      <c r="O18" s="1"/>
      <c r="P18" s="1"/>
      <c r="Q18" s="1"/>
      <c r="R18" s="1"/>
      <c r="S18" s="1"/>
      <c r="T18" s="1"/>
      <c r="U18" s="1"/>
      <c r="V18" s="1"/>
      <c r="W18" s="1"/>
      <c r="X18" s="1"/>
      <c r="Y18" s="1"/>
      <c r="Z18" s="1"/>
      <c r="AA18" s="1"/>
      <c r="AB18" s="1"/>
      <c r="AC18" s="1"/>
      <c r="AD18" s="1"/>
      <c r="AE18" s="1"/>
      <c r="AF18" s="1"/>
      <c r="AG18" s="1"/>
      <c r="AH18" s="1"/>
      <c r="AI18" s="22"/>
      <c r="AK18" s="21"/>
      <c r="AL18" s="1"/>
      <c r="AM18" s="1"/>
      <c r="AN18" s="21"/>
      <c r="AO18" s="1"/>
      <c r="AP18" s="1" t="s">
        <v>70</v>
      </c>
      <c r="AQ18" s="1"/>
      <c r="AR18" s="1"/>
      <c r="AS18" s="1"/>
      <c r="AT18" s="1"/>
      <c r="AU18" s="1"/>
      <c r="AV18" s="1"/>
      <c r="AW18" s="26"/>
      <c r="AX18" s="1"/>
      <c r="AY18" s="1" t="s">
        <v>71</v>
      </c>
      <c r="AZ18" s="1"/>
      <c r="BA18" s="1"/>
      <c r="BB18" s="1"/>
      <c r="BC18" s="1"/>
      <c r="BD18" s="1"/>
      <c r="BE18" s="1"/>
      <c r="BF18" s="22"/>
      <c r="BG18" s="1"/>
      <c r="BH18" s="1"/>
      <c r="BI18" s="112"/>
    </row>
    <row r="19" spans="1:61" ht="18" customHeight="1">
      <c r="A19" s="41" t="s">
        <v>85</v>
      </c>
      <c r="B19" s="42"/>
      <c r="C19" s="1"/>
      <c r="D19" s="1"/>
      <c r="E19" s="1"/>
      <c r="F19" s="1"/>
      <c r="G19" s="551" t="s">
        <v>127</v>
      </c>
      <c r="H19" s="552"/>
      <c r="I19" s="553"/>
      <c r="J19" s="555"/>
      <c r="K19" s="21"/>
      <c r="L19" s="1"/>
      <c r="M19" s="1"/>
      <c r="N19" s="1"/>
      <c r="O19" s="1"/>
      <c r="P19" s="1"/>
      <c r="Q19" s="1"/>
      <c r="R19" s="1" t="s">
        <v>72</v>
      </c>
      <c r="S19" s="1"/>
      <c r="T19" s="1"/>
      <c r="U19" s="1"/>
      <c r="V19" s="1"/>
      <c r="W19" s="1"/>
      <c r="X19" s="1"/>
      <c r="Y19" s="1"/>
      <c r="Z19" s="1"/>
      <c r="AA19" s="1"/>
      <c r="AB19" s="1"/>
      <c r="AC19" s="1"/>
      <c r="AD19" s="1"/>
      <c r="AE19" s="1"/>
      <c r="AF19" s="1"/>
      <c r="AG19" s="1"/>
      <c r="AH19" s="1"/>
      <c r="AI19" s="22"/>
      <c r="AK19" s="21"/>
      <c r="AL19" s="1"/>
      <c r="AM19" s="1"/>
      <c r="AN19" s="21"/>
      <c r="AO19" s="1"/>
      <c r="AP19" s="1" t="s">
        <v>73</v>
      </c>
      <c r="AQ19" s="1"/>
      <c r="AR19" s="1" t="s">
        <v>74</v>
      </c>
      <c r="AS19" s="1"/>
      <c r="AT19" s="1" t="s">
        <v>75</v>
      </c>
      <c r="AW19" s="26"/>
      <c r="AY19" s="1"/>
      <c r="AZ19" s="1" t="s">
        <v>73</v>
      </c>
      <c r="BA19" s="1"/>
      <c r="BB19" s="1" t="s">
        <v>74</v>
      </c>
      <c r="BC19" s="1"/>
      <c r="BD19" s="1" t="s">
        <v>75</v>
      </c>
      <c r="BE19" s="1"/>
      <c r="BF19" s="22"/>
      <c r="BG19" s="1"/>
      <c r="BH19" s="1"/>
      <c r="BI19" s="112"/>
    </row>
    <row r="20" spans="1:61" ht="18" customHeight="1">
      <c r="A20" s="41" t="s">
        <v>86</v>
      </c>
      <c r="B20" s="42"/>
      <c r="C20" s="1"/>
      <c r="D20" s="19"/>
      <c r="E20" s="19"/>
      <c r="F20" s="61"/>
      <c r="G20" s="61" t="s">
        <v>128</v>
      </c>
      <c r="H20" s="61"/>
      <c r="I20" s="60"/>
      <c r="K20" s="23"/>
      <c r="L20" s="19"/>
      <c r="M20" s="19"/>
      <c r="N20" s="19"/>
      <c r="O20" s="19"/>
      <c r="P20" s="19"/>
      <c r="Q20" s="19"/>
      <c r="R20" s="19"/>
      <c r="S20" s="19"/>
      <c r="T20" s="19"/>
      <c r="U20" s="19"/>
      <c r="V20" s="19"/>
      <c r="W20" s="19"/>
      <c r="X20" s="19"/>
      <c r="Y20" s="19"/>
      <c r="Z20" s="19"/>
      <c r="AA20" s="19"/>
      <c r="AB20" s="19"/>
      <c r="AC20" s="19"/>
      <c r="AD20" s="19"/>
      <c r="AE20" s="19"/>
      <c r="AF20" s="19"/>
      <c r="AG20" s="19"/>
      <c r="AH20" s="19"/>
      <c r="AI20" s="20"/>
      <c r="AK20" s="21"/>
      <c r="AL20" s="1"/>
      <c r="AM20" s="1"/>
      <c r="AN20" s="21"/>
      <c r="AO20" s="1"/>
      <c r="AP20" s="1"/>
      <c r="AQ20" s="1"/>
      <c r="AR20" s="1"/>
      <c r="AS20" s="1"/>
      <c r="AT20" s="1"/>
      <c r="AU20" s="1"/>
      <c r="AV20" s="1"/>
      <c r="AW20" s="26"/>
      <c r="AX20" s="1"/>
      <c r="AY20" s="1"/>
      <c r="AZ20" s="1"/>
      <c r="BA20" s="1"/>
      <c r="BB20" s="1"/>
      <c r="BC20" s="1"/>
      <c r="BD20" s="1"/>
      <c r="BE20" s="1"/>
      <c r="BF20" s="22"/>
      <c r="BG20" s="1"/>
      <c r="BH20" s="1"/>
      <c r="BI20" s="556"/>
    </row>
    <row r="21" spans="2:61" ht="18" customHeight="1">
      <c r="B21" s="22"/>
      <c r="C21" s="22"/>
      <c r="D21" s="1"/>
      <c r="E21" s="1"/>
      <c r="F21" s="1"/>
      <c r="G21" s="1"/>
      <c r="H21" s="16"/>
      <c r="K21" s="18"/>
      <c r="L21" s="15"/>
      <c r="M21" s="15"/>
      <c r="N21" s="15"/>
      <c r="O21" s="15"/>
      <c r="P21" s="15"/>
      <c r="Q21" s="15"/>
      <c r="R21" s="15"/>
      <c r="S21" s="15"/>
      <c r="T21" s="15"/>
      <c r="U21" s="15"/>
      <c r="V21" s="15"/>
      <c r="W21" s="15"/>
      <c r="X21" s="15"/>
      <c r="Y21" s="15"/>
      <c r="Z21" s="15"/>
      <c r="AA21" s="15"/>
      <c r="AB21" s="15"/>
      <c r="AC21" s="15"/>
      <c r="AD21" s="15"/>
      <c r="AE21" s="15"/>
      <c r="AF21" s="15"/>
      <c r="AG21" s="15"/>
      <c r="AH21" s="15"/>
      <c r="AI21" s="16"/>
      <c r="AK21" s="21"/>
      <c r="AL21" s="1"/>
      <c r="AM21" s="1"/>
      <c r="AN21" s="21"/>
      <c r="AO21" s="1"/>
      <c r="AP21" s="1"/>
      <c r="AQ21" s="1"/>
      <c r="AR21" s="1"/>
      <c r="AS21" s="1"/>
      <c r="AT21" s="1"/>
      <c r="AU21" s="1"/>
      <c r="AV21" s="1"/>
      <c r="AW21" s="26"/>
      <c r="AX21" s="1"/>
      <c r="AY21" s="1"/>
      <c r="AZ21" s="1"/>
      <c r="BA21" s="1"/>
      <c r="BB21" s="1"/>
      <c r="BC21" s="1"/>
      <c r="BD21" s="1"/>
      <c r="BE21" s="1"/>
      <c r="BF21" s="22"/>
      <c r="BG21" s="1"/>
      <c r="BH21" s="1"/>
      <c r="BI21" s="557"/>
    </row>
    <row r="22" spans="2:61" ht="18" customHeight="1">
      <c r="B22" s="22"/>
      <c r="C22" s="22"/>
      <c r="D22" s="1"/>
      <c r="E22" s="1"/>
      <c r="F22" s="1"/>
      <c r="G22" s="1"/>
      <c r="H22" s="22"/>
      <c r="K22" s="21"/>
      <c r="L22" s="1"/>
      <c r="M22" s="1"/>
      <c r="N22" s="1"/>
      <c r="O22" s="1"/>
      <c r="P22" s="1"/>
      <c r="Q22" s="1"/>
      <c r="R22" s="1"/>
      <c r="S22" s="1"/>
      <c r="T22" s="1"/>
      <c r="U22" s="1"/>
      <c r="V22" s="1"/>
      <c r="W22" s="1"/>
      <c r="X22" s="1"/>
      <c r="Y22" s="1"/>
      <c r="Z22" s="1"/>
      <c r="AA22" s="1"/>
      <c r="AB22" s="1"/>
      <c r="AC22" s="1"/>
      <c r="AD22" s="1"/>
      <c r="AE22" s="1"/>
      <c r="AF22" s="1"/>
      <c r="AG22" s="1"/>
      <c r="AH22" s="1"/>
      <c r="AI22" s="22"/>
      <c r="AK22" s="21"/>
      <c r="AL22" s="1"/>
      <c r="AM22" s="1"/>
      <c r="AN22" s="23"/>
      <c r="AO22" s="19"/>
      <c r="AP22" s="19"/>
      <c r="AQ22" s="19"/>
      <c r="AR22" s="19"/>
      <c r="AS22" s="19"/>
      <c r="AT22" s="19"/>
      <c r="AU22" s="19"/>
      <c r="AV22" s="19"/>
      <c r="AW22" s="27"/>
      <c r="AX22" s="19"/>
      <c r="AY22" s="19"/>
      <c r="AZ22" s="19"/>
      <c r="BA22" s="19"/>
      <c r="BB22" s="19"/>
      <c r="BC22" s="19"/>
      <c r="BD22" s="19"/>
      <c r="BE22" s="19"/>
      <c r="BF22" s="20"/>
      <c r="BG22" s="1"/>
      <c r="BH22" s="1"/>
      <c r="BI22" s="557"/>
    </row>
    <row r="23" spans="2:61" ht="18" customHeight="1" thickBot="1">
      <c r="B23" s="22"/>
      <c r="C23" s="22"/>
      <c r="D23" s="1"/>
      <c r="E23" s="1"/>
      <c r="F23" s="1"/>
      <c r="G23" s="1"/>
      <c r="H23" s="22"/>
      <c r="I23" s="589" t="s">
        <v>94</v>
      </c>
      <c r="J23" s="588" t="s">
        <v>93</v>
      </c>
      <c r="K23" s="21"/>
      <c r="L23" s="1"/>
      <c r="M23" s="1"/>
      <c r="N23" s="18"/>
      <c r="O23" s="15"/>
      <c r="P23" s="15"/>
      <c r="Q23" s="15"/>
      <c r="R23" s="15"/>
      <c r="S23" s="15"/>
      <c r="T23" s="15"/>
      <c r="U23" s="15"/>
      <c r="V23" s="15"/>
      <c r="W23" s="25"/>
      <c r="X23" s="15"/>
      <c r="Y23" s="15"/>
      <c r="Z23" s="15"/>
      <c r="AA23" s="15"/>
      <c r="AB23" s="15"/>
      <c r="AC23" s="15"/>
      <c r="AD23" s="15"/>
      <c r="AE23" s="15"/>
      <c r="AF23" s="16"/>
      <c r="AG23" s="1"/>
      <c r="AH23" s="1"/>
      <c r="AI23" s="22"/>
      <c r="AK23" s="21"/>
      <c r="AL23" s="1"/>
      <c r="AM23" s="1"/>
      <c r="AN23" s="1"/>
      <c r="AO23" s="1"/>
      <c r="AU23" s="50" t="s">
        <v>118</v>
      </c>
      <c r="AV23" s="1"/>
      <c r="AW23" s="1"/>
      <c r="AX23" s="1"/>
      <c r="AY23" s="1"/>
      <c r="BE23" s="1"/>
      <c r="BH23" s="1"/>
      <c r="BI23" s="557"/>
    </row>
    <row r="24" spans="2:61" ht="18" customHeight="1">
      <c r="B24" s="22"/>
      <c r="C24" s="22"/>
      <c r="D24" s="1"/>
      <c r="E24" s="1"/>
      <c r="F24" s="1"/>
      <c r="G24" s="1"/>
      <c r="H24" s="22"/>
      <c r="I24" s="589"/>
      <c r="J24" s="588"/>
      <c r="K24" s="21"/>
      <c r="L24" s="1"/>
      <c r="M24" s="1"/>
      <c r="N24" s="21"/>
      <c r="O24" s="1"/>
      <c r="P24" s="1"/>
      <c r="Q24" s="1"/>
      <c r="R24" s="1"/>
      <c r="S24" s="1"/>
      <c r="T24" s="1"/>
      <c r="U24" s="1"/>
      <c r="V24" s="1"/>
      <c r="W24" s="26"/>
      <c r="X24" s="1"/>
      <c r="Y24" s="1"/>
      <c r="Z24" s="1"/>
      <c r="AA24" s="1"/>
      <c r="AB24" s="1"/>
      <c r="AC24" s="1"/>
      <c r="AD24" s="1"/>
      <c r="AE24" s="1"/>
      <c r="AF24" s="22"/>
      <c r="AG24" s="1"/>
      <c r="AH24" s="1"/>
      <c r="AI24" s="22"/>
      <c r="AK24" s="64"/>
      <c r="AL24" s="54"/>
      <c r="AM24" s="65"/>
      <c r="AN24" s="19"/>
      <c r="AO24" s="19"/>
      <c r="AP24" s="19"/>
      <c r="AR24" s="19"/>
      <c r="AS24" s="19"/>
      <c r="AT24" s="19"/>
      <c r="AU24" s="19"/>
      <c r="AV24" s="109"/>
      <c r="AW24" s="110"/>
      <c r="AX24" s="19"/>
      <c r="AY24" s="19"/>
      <c r="AZ24" s="19"/>
      <c r="BA24" s="19"/>
      <c r="BB24" s="19"/>
      <c r="BC24" s="19"/>
      <c r="BD24" s="19"/>
      <c r="BE24" s="19"/>
      <c r="BF24" s="19"/>
      <c r="BG24" s="19"/>
      <c r="BH24" s="20"/>
      <c r="BI24" s="558"/>
    </row>
    <row r="25" spans="2:62" ht="18" customHeight="1">
      <c r="B25" s="22"/>
      <c r="C25" s="22"/>
      <c r="D25" s="1"/>
      <c r="E25" s="1"/>
      <c r="F25" s="1"/>
      <c r="G25" s="1"/>
      <c r="H25" s="22"/>
      <c r="I25" s="589"/>
      <c r="J25" s="588"/>
      <c r="K25" s="21"/>
      <c r="L25" s="1"/>
      <c r="M25" s="1"/>
      <c r="N25" s="21"/>
      <c r="O25" s="1"/>
      <c r="P25" s="1" t="s">
        <v>70</v>
      </c>
      <c r="Q25" s="1"/>
      <c r="R25" s="1"/>
      <c r="S25" s="1"/>
      <c r="T25" s="1"/>
      <c r="U25" s="1"/>
      <c r="V25" s="1"/>
      <c r="W25" s="26"/>
      <c r="X25" s="1"/>
      <c r="Y25" s="1" t="s">
        <v>71</v>
      </c>
      <c r="Z25" s="1"/>
      <c r="AA25" s="1"/>
      <c r="AB25" s="1"/>
      <c r="AC25" s="1"/>
      <c r="AD25" s="1"/>
      <c r="AE25" s="1"/>
      <c r="AF25" s="22"/>
      <c r="AG25" s="1"/>
      <c r="AH25" s="1"/>
      <c r="AI25" s="22"/>
      <c r="AK25" s="69" t="s">
        <v>76</v>
      </c>
      <c r="AL25" s="1"/>
      <c r="AM25" s="66"/>
      <c r="AN25" s="28"/>
      <c r="AO25" s="28"/>
      <c r="AP25" s="28"/>
      <c r="AQ25" s="28"/>
      <c r="AR25" s="29"/>
      <c r="AS25" s="29"/>
      <c r="AT25" s="29"/>
      <c r="AU25" s="28"/>
      <c r="AV25" s="29"/>
      <c r="AW25" s="29" t="s">
        <v>77</v>
      </c>
      <c r="AX25" s="29"/>
      <c r="AY25" s="545" t="s">
        <v>83</v>
      </c>
      <c r="AZ25" s="545"/>
      <c r="BA25" s="545"/>
      <c r="BB25" s="545"/>
      <c r="BC25" s="545"/>
      <c r="BD25" s="545"/>
      <c r="BE25" s="545"/>
      <c r="BF25" s="545"/>
      <c r="BG25" s="545"/>
      <c r="BH25" s="545"/>
      <c r="BI25" s="546"/>
      <c r="BJ25" s="9"/>
    </row>
    <row r="26" spans="2:62" ht="18" customHeight="1" thickBot="1">
      <c r="B26" s="22"/>
      <c r="C26" s="22"/>
      <c r="D26" s="1"/>
      <c r="E26" s="1"/>
      <c r="F26" s="1"/>
      <c r="G26" s="1"/>
      <c r="H26" s="22"/>
      <c r="I26" s="589"/>
      <c r="J26" s="588"/>
      <c r="K26" s="21"/>
      <c r="L26" s="1"/>
      <c r="M26" s="1"/>
      <c r="N26" s="21"/>
      <c r="O26" s="1"/>
      <c r="P26" s="1" t="s">
        <v>78</v>
      </c>
      <c r="Q26" s="1"/>
      <c r="R26" s="1" t="s">
        <v>79</v>
      </c>
      <c r="S26" s="1"/>
      <c r="T26" s="1" t="s">
        <v>80</v>
      </c>
      <c r="W26" s="26"/>
      <c r="Y26" s="1"/>
      <c r="Z26" s="1" t="s">
        <v>78</v>
      </c>
      <c r="AA26" s="1"/>
      <c r="AB26" s="1" t="s">
        <v>79</v>
      </c>
      <c r="AC26" s="1"/>
      <c r="AD26" s="1" t="s">
        <v>80</v>
      </c>
      <c r="AE26" s="1"/>
      <c r="AF26" s="22"/>
      <c r="AG26" s="1"/>
      <c r="AH26" s="1"/>
      <c r="AI26" s="22"/>
      <c r="AK26" s="67"/>
      <c r="AL26" s="43"/>
      <c r="AM26" s="68"/>
      <c r="AN26" s="29"/>
      <c r="AO26" s="29"/>
      <c r="AP26" s="29"/>
      <c r="AQ26" s="29"/>
      <c r="AR26" s="29"/>
      <c r="AS26" s="29"/>
      <c r="AT26" s="29"/>
      <c r="AU26" s="29"/>
      <c r="AV26" s="29"/>
      <c r="AW26" s="29"/>
      <c r="AX26" s="29"/>
      <c r="AY26" s="545"/>
      <c r="AZ26" s="545"/>
      <c r="BA26" s="545"/>
      <c r="BB26" s="545"/>
      <c r="BC26" s="545"/>
      <c r="BD26" s="545"/>
      <c r="BE26" s="545"/>
      <c r="BF26" s="545"/>
      <c r="BG26" s="545"/>
      <c r="BH26" s="545"/>
      <c r="BI26" s="546"/>
      <c r="BJ26" s="9"/>
    </row>
    <row r="27" spans="2:62" ht="18" customHeight="1">
      <c r="B27" s="22"/>
      <c r="C27" s="22"/>
      <c r="D27" s="1"/>
      <c r="E27" s="1"/>
      <c r="F27" s="1"/>
      <c r="G27" s="1"/>
      <c r="H27" s="22"/>
      <c r="I27" s="589"/>
      <c r="J27" s="588"/>
      <c r="K27" s="21"/>
      <c r="L27" s="1"/>
      <c r="M27" s="1"/>
      <c r="N27" s="21"/>
      <c r="O27" s="1"/>
      <c r="P27" s="1"/>
      <c r="Q27" s="1"/>
      <c r="R27" s="1"/>
      <c r="S27" s="1"/>
      <c r="T27" s="1"/>
      <c r="U27" s="1"/>
      <c r="V27" s="1"/>
      <c r="W27" s="26"/>
      <c r="X27" s="1"/>
      <c r="Y27" s="1"/>
      <c r="Z27" s="1"/>
      <c r="AA27" s="1"/>
      <c r="AB27" s="1"/>
      <c r="AC27" s="1"/>
      <c r="AD27" s="1"/>
      <c r="AE27" s="1"/>
      <c r="AF27" s="22"/>
      <c r="AG27" s="1"/>
      <c r="AH27" s="1"/>
      <c r="AI27" s="22"/>
      <c r="AK27" s="31"/>
      <c r="AL27" s="29"/>
      <c r="AM27" s="29"/>
      <c r="AN27" s="29"/>
      <c r="AO27" s="29"/>
      <c r="AP27" s="29"/>
      <c r="AQ27" s="29" t="s">
        <v>81</v>
      </c>
      <c r="AR27" s="29"/>
      <c r="AS27" s="29"/>
      <c r="AT27" s="29"/>
      <c r="AU27" s="29"/>
      <c r="AV27" s="29"/>
      <c r="AW27" s="29"/>
      <c r="AX27" s="29"/>
      <c r="AY27" s="29"/>
      <c r="AZ27" s="29"/>
      <c r="BA27" s="29"/>
      <c r="BB27" s="29"/>
      <c r="BC27" s="29"/>
      <c r="BD27" s="29"/>
      <c r="BE27" s="29"/>
      <c r="BF27" s="29"/>
      <c r="BG27" s="29"/>
      <c r="BH27" s="29"/>
      <c r="BI27" s="30"/>
      <c r="BJ27" s="9"/>
    </row>
    <row r="28" spans="2:62" ht="18" customHeight="1">
      <c r="B28" s="22"/>
      <c r="C28" s="22"/>
      <c r="D28" s="1"/>
      <c r="E28" s="1"/>
      <c r="F28" s="1"/>
      <c r="G28" s="1"/>
      <c r="H28" s="22"/>
      <c r="K28" s="21"/>
      <c r="L28" s="1"/>
      <c r="M28" s="1"/>
      <c r="N28" s="21"/>
      <c r="O28" s="1"/>
      <c r="P28" s="1"/>
      <c r="Q28" s="1"/>
      <c r="R28" s="1"/>
      <c r="S28" s="1"/>
      <c r="T28" s="1"/>
      <c r="U28" s="1"/>
      <c r="V28" s="1"/>
      <c r="W28" s="26"/>
      <c r="X28" s="1"/>
      <c r="Y28" s="1"/>
      <c r="Z28" s="1"/>
      <c r="AA28" s="1"/>
      <c r="AB28" s="1"/>
      <c r="AC28" s="1"/>
      <c r="AD28" s="1"/>
      <c r="AE28" s="1"/>
      <c r="AF28" s="22"/>
      <c r="AG28" s="1"/>
      <c r="AH28" s="1"/>
      <c r="AI28" s="22"/>
      <c r="AK28" s="31"/>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30"/>
      <c r="BJ28" s="9"/>
    </row>
    <row r="29" spans="2:62" ht="18" customHeight="1">
      <c r="B29" s="1"/>
      <c r="C29" s="1"/>
      <c r="D29" s="1"/>
      <c r="E29" s="1"/>
      <c r="F29" s="1"/>
      <c r="G29" s="1"/>
      <c r="H29" s="22"/>
      <c r="I29" s="23"/>
      <c r="J29" s="20"/>
      <c r="K29" s="21"/>
      <c r="L29" s="1"/>
      <c r="M29" s="1"/>
      <c r="N29" s="23"/>
      <c r="O29" s="19"/>
      <c r="P29" s="19"/>
      <c r="Q29" s="19"/>
      <c r="R29" s="19"/>
      <c r="S29" s="19"/>
      <c r="T29" s="19"/>
      <c r="U29" s="19"/>
      <c r="V29" s="19"/>
      <c r="W29" s="27"/>
      <c r="X29" s="19"/>
      <c r="Y29" s="19"/>
      <c r="Z29" s="19"/>
      <c r="AA29" s="19"/>
      <c r="AB29" s="19"/>
      <c r="AC29" s="19"/>
      <c r="AD29" s="19"/>
      <c r="AE29" s="19"/>
      <c r="AF29" s="20"/>
      <c r="AG29" s="1"/>
      <c r="AH29" s="1"/>
      <c r="AI29" s="22"/>
      <c r="AK29" s="31"/>
      <c r="AL29" s="29"/>
      <c r="AM29" s="29"/>
      <c r="AN29" s="29"/>
      <c r="AO29" s="547" t="s">
        <v>119</v>
      </c>
      <c r="AP29" s="547"/>
      <c r="AQ29" s="547"/>
      <c r="AR29" s="547"/>
      <c r="AS29" s="547"/>
      <c r="AT29" s="547"/>
      <c r="AU29" s="547"/>
      <c r="AV29" s="547"/>
      <c r="AW29" s="547"/>
      <c r="AX29" s="547"/>
      <c r="AY29" s="29"/>
      <c r="AZ29" s="29"/>
      <c r="BA29" s="29"/>
      <c r="BB29" s="29"/>
      <c r="BC29" s="29"/>
      <c r="BD29" s="29"/>
      <c r="BE29" s="29"/>
      <c r="BF29" s="29"/>
      <c r="BG29" s="29"/>
      <c r="BH29" s="29"/>
      <c r="BI29" s="30"/>
      <c r="BJ29" s="9"/>
    </row>
    <row r="30" spans="1:62" ht="18" customHeight="1">
      <c r="A30" s="36"/>
      <c r="B30" s="36"/>
      <c r="C30" s="36"/>
      <c r="D30" s="36"/>
      <c r="E30" s="36"/>
      <c r="F30" s="36"/>
      <c r="G30" s="36"/>
      <c r="H30" s="1"/>
      <c r="K30" s="21"/>
      <c r="L30" s="1"/>
      <c r="M30" s="1"/>
      <c r="N30" s="1"/>
      <c r="O30" s="1"/>
      <c r="P30" s="1"/>
      <c r="Q30" s="1"/>
      <c r="R30" s="1"/>
      <c r="S30" s="1"/>
      <c r="T30" s="1"/>
      <c r="U30" s="1"/>
      <c r="V30" s="1"/>
      <c r="W30" s="1"/>
      <c r="X30" s="1"/>
      <c r="Y30" s="1"/>
      <c r="Z30" s="1"/>
      <c r="AA30" s="1"/>
      <c r="AB30" s="1"/>
      <c r="AC30" s="1"/>
      <c r="AD30" s="1"/>
      <c r="AE30" s="1"/>
      <c r="AF30" s="1"/>
      <c r="AG30" s="1"/>
      <c r="AH30" s="1"/>
      <c r="AI30" s="22"/>
      <c r="AK30" s="31"/>
      <c r="AL30" s="29"/>
      <c r="AM30" s="29"/>
      <c r="AN30" s="29"/>
      <c r="AO30" s="547"/>
      <c r="AP30" s="547"/>
      <c r="AQ30" s="547"/>
      <c r="AR30" s="547"/>
      <c r="AS30" s="547"/>
      <c r="AT30" s="547"/>
      <c r="AU30" s="547"/>
      <c r="AV30" s="547"/>
      <c r="AW30" s="547"/>
      <c r="AX30" s="547"/>
      <c r="AY30" s="29"/>
      <c r="AZ30" s="29"/>
      <c r="BA30" s="29"/>
      <c r="BB30" s="29"/>
      <c r="BC30" s="29"/>
      <c r="BD30" s="29"/>
      <c r="BE30" s="29"/>
      <c r="BF30" s="29"/>
      <c r="BG30" s="29"/>
      <c r="BH30" s="29"/>
      <c r="BI30" s="30"/>
      <c r="BJ30" s="9"/>
    </row>
    <row r="31" spans="8:61" ht="18" customHeight="1">
      <c r="H31" s="1"/>
      <c r="I31" s="1"/>
      <c r="J31" s="22"/>
      <c r="K31" s="23"/>
      <c r="L31" s="19"/>
      <c r="M31" s="19"/>
      <c r="N31" s="19"/>
      <c r="O31" s="19"/>
      <c r="P31" s="19"/>
      <c r="Q31" s="19"/>
      <c r="R31" s="19"/>
      <c r="S31" s="19"/>
      <c r="T31" s="19"/>
      <c r="U31" s="19"/>
      <c r="V31" s="19"/>
      <c r="W31" s="19"/>
      <c r="X31" s="19"/>
      <c r="Y31" s="19"/>
      <c r="Z31" s="19"/>
      <c r="AA31" s="19"/>
      <c r="AB31" s="19"/>
      <c r="AC31" s="19"/>
      <c r="AD31" s="19"/>
      <c r="AE31" s="19"/>
      <c r="AF31" s="19"/>
      <c r="AG31" s="19"/>
      <c r="AH31" s="19"/>
      <c r="AI31" s="20"/>
      <c r="AK31" s="32"/>
      <c r="AL31" s="33"/>
      <c r="AM31" s="33"/>
      <c r="AN31" s="33"/>
      <c r="AO31" s="33"/>
      <c r="AP31" s="33"/>
      <c r="AQ31" s="33"/>
      <c r="AR31" s="33"/>
      <c r="AS31" s="33"/>
      <c r="AT31" s="33"/>
      <c r="AU31" s="33"/>
      <c r="AV31" s="33"/>
      <c r="AW31" s="33"/>
      <c r="AX31" s="33"/>
      <c r="AY31" s="33"/>
      <c r="AZ31" s="33"/>
      <c r="BA31" s="33"/>
      <c r="BB31" s="33"/>
      <c r="BC31" s="33"/>
      <c r="BD31" s="33"/>
      <c r="BE31" s="33"/>
      <c r="BF31" s="33"/>
      <c r="BG31" s="33"/>
      <c r="BH31" s="33"/>
      <c r="BI31" s="34"/>
    </row>
    <row r="32" spans="1:4" ht="18" customHeight="1">
      <c r="A32" s="587" t="s">
        <v>92</v>
      </c>
      <c r="B32" s="587"/>
      <c r="C32" s="587"/>
      <c r="D32" s="587"/>
    </row>
  </sheetData>
  <sheetProtection/>
  <mergeCells count="18">
    <mergeCell ref="AX15:AZ15"/>
    <mergeCell ref="H12:AI13"/>
    <mergeCell ref="AP12:AV13"/>
    <mergeCell ref="A32:D32"/>
    <mergeCell ref="J23:J27"/>
    <mergeCell ref="I23:I27"/>
    <mergeCell ref="K15:AI16"/>
    <mergeCell ref="AQ14:AR14"/>
    <mergeCell ref="F1:AJ2"/>
    <mergeCell ref="AY25:BI26"/>
    <mergeCell ref="AO29:AX30"/>
    <mergeCell ref="G18:I18"/>
    <mergeCell ref="G19:I19"/>
    <mergeCell ref="J18:J19"/>
    <mergeCell ref="BI20:BI24"/>
    <mergeCell ref="AY12:BB13"/>
    <mergeCell ref="A7:F7"/>
    <mergeCell ref="T10:AA11"/>
  </mergeCells>
  <printOptions/>
  <pageMargins left="0.5905511811023623" right="0.1968503937007874" top="0.3937007874015748" bottom="0.3937007874015748" header="0.5118110236220472" footer="0.5118110236220472"/>
  <pageSetup orientation="landscape" paperSize="9" r:id="rId2"/>
  <drawing r:id="rId1"/>
</worksheet>
</file>

<file path=xl/worksheets/sheet7.xml><?xml version="1.0" encoding="utf-8"?>
<worksheet xmlns="http://schemas.openxmlformats.org/spreadsheetml/2006/main" xmlns:r="http://schemas.openxmlformats.org/officeDocument/2006/relationships">
  <dimension ref="A1:M43"/>
  <sheetViews>
    <sheetView tabSelected="1" zoomScalePageLayoutView="0" workbookViewId="0" topLeftCell="A1">
      <selection activeCell="I18" sqref="I18"/>
    </sheetView>
  </sheetViews>
  <sheetFormatPr defaultColWidth="9.00390625" defaultRowHeight="13.5"/>
  <cols>
    <col min="1" max="1" width="14.375" style="0" customWidth="1"/>
  </cols>
  <sheetData>
    <row r="1" spans="3:10" ht="13.5">
      <c r="C1" s="597" t="s">
        <v>84</v>
      </c>
      <c r="D1" s="597"/>
      <c r="E1" s="597"/>
      <c r="F1" s="597"/>
      <c r="G1" s="597"/>
      <c r="H1" s="597"/>
      <c r="I1" s="597"/>
      <c r="J1" s="597"/>
    </row>
    <row r="2" spans="3:10" ht="13.5">
      <c r="C2" s="597"/>
      <c r="D2" s="597"/>
      <c r="E2" s="597"/>
      <c r="F2" s="597"/>
      <c r="G2" s="597"/>
      <c r="H2" s="597"/>
      <c r="I2" s="597"/>
      <c r="J2" s="597"/>
    </row>
    <row r="3" spans="2:13" ht="24">
      <c r="B3" s="71" t="s">
        <v>183</v>
      </c>
      <c r="C3" s="72"/>
      <c r="D3" s="72"/>
      <c r="E3" s="72"/>
      <c r="F3" s="72"/>
      <c r="G3" s="72"/>
      <c r="H3" s="72"/>
      <c r="I3" s="72"/>
      <c r="J3" s="72"/>
      <c r="K3" s="73"/>
      <c r="L3" s="73"/>
      <c r="M3" s="73"/>
    </row>
    <row r="4" spans="1:10" ht="24">
      <c r="A4" s="70" t="s">
        <v>182</v>
      </c>
      <c r="C4" s="63"/>
      <c r="D4" s="63"/>
      <c r="E4" s="63"/>
      <c r="F4" s="63"/>
      <c r="G4" s="63"/>
      <c r="H4" s="63"/>
      <c r="I4" s="63"/>
      <c r="J4" s="63"/>
    </row>
    <row r="5" spans="1:10" ht="21.75" customHeight="1">
      <c r="A5" s="11" t="s">
        <v>181</v>
      </c>
      <c r="C5" s="63"/>
      <c r="D5" s="63"/>
      <c r="E5" s="63"/>
      <c r="F5" s="63"/>
      <c r="G5" s="63"/>
      <c r="H5" s="63"/>
      <c r="I5" s="63"/>
      <c r="J5" s="63"/>
    </row>
    <row r="8" ht="11.25" customHeight="1"/>
    <row r="20" ht="13.5">
      <c r="F20" s="103" t="s">
        <v>207</v>
      </c>
    </row>
    <row r="27" ht="13.5">
      <c r="E27" s="103" t="s">
        <v>208</v>
      </c>
    </row>
    <row r="29" ht="18.75">
      <c r="I29" s="47" t="s">
        <v>184</v>
      </c>
    </row>
    <row r="37" spans="2:4" ht="14.25">
      <c r="B37" s="55" t="s">
        <v>177</v>
      </c>
      <c r="C37" s="55"/>
      <c r="D37" s="55"/>
    </row>
    <row r="38" spans="1:7" ht="13.5">
      <c r="A38" s="22"/>
      <c r="B38" s="15" t="s">
        <v>203</v>
      </c>
      <c r="C38" s="18"/>
      <c r="D38" s="15"/>
      <c r="E38" s="15"/>
      <c r="F38" s="15"/>
      <c r="G38" s="16"/>
    </row>
    <row r="39" spans="1:7" ht="13.5">
      <c r="A39" s="22"/>
      <c r="B39" s="53" t="s">
        <v>204</v>
      </c>
      <c r="C39" s="96"/>
      <c r="D39" s="53"/>
      <c r="E39" s="53"/>
      <c r="F39" s="94"/>
      <c r="G39" s="95"/>
    </row>
    <row r="40" spans="2:7" ht="17.25">
      <c r="B40" s="56"/>
      <c r="C40" s="62" t="s">
        <v>178</v>
      </c>
      <c r="D40" s="62"/>
      <c r="E40" s="62"/>
      <c r="F40" s="1"/>
      <c r="G40" s="22"/>
    </row>
    <row r="41" spans="2:7" ht="13.5">
      <c r="B41" s="21"/>
      <c r="C41" s="1"/>
      <c r="D41" s="1"/>
      <c r="E41" s="1"/>
      <c r="F41" s="1"/>
      <c r="G41" s="22"/>
    </row>
    <row r="42" spans="2:7" ht="13.5">
      <c r="B42" s="58" t="s">
        <v>179</v>
      </c>
      <c r="C42" s="53"/>
      <c r="D42" s="53"/>
      <c r="E42" s="53"/>
      <c r="F42" s="53"/>
      <c r="G42" s="57"/>
    </row>
    <row r="43" spans="2:7" ht="13.5">
      <c r="B43" s="23"/>
      <c r="C43" s="19"/>
      <c r="D43" s="19"/>
      <c r="E43" s="19"/>
      <c r="F43" s="19"/>
      <c r="G43" s="20"/>
    </row>
  </sheetData>
  <sheetProtection/>
  <mergeCells count="1">
    <mergeCell ref="C1:J2"/>
  </mergeCells>
  <printOptions/>
  <pageMargins left="0.3937007874015748" right="0" top="0" bottom="0" header="0.5118110236220472" footer="0.5118110236220472"/>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J19"/>
  <sheetViews>
    <sheetView zoomScalePageLayoutView="0" workbookViewId="0" topLeftCell="A7">
      <selection activeCell="D5" sqref="D5:J5"/>
    </sheetView>
  </sheetViews>
  <sheetFormatPr defaultColWidth="9.00390625" defaultRowHeight="13.5"/>
  <cols>
    <col min="3" max="3" width="8.50390625" style="0" customWidth="1"/>
  </cols>
  <sheetData>
    <row r="1" spans="1:10" ht="42">
      <c r="A1" s="608" t="s">
        <v>50</v>
      </c>
      <c r="B1" s="608"/>
      <c r="C1" s="608"/>
      <c r="D1" s="608"/>
      <c r="E1" s="608"/>
      <c r="F1" s="608"/>
      <c r="G1" s="608"/>
      <c r="H1" s="608"/>
      <c r="I1" s="608"/>
      <c r="J1" s="608"/>
    </row>
    <row r="2" spans="1:10" ht="42">
      <c r="A2" s="608" t="s">
        <v>51</v>
      </c>
      <c r="B2" s="608"/>
      <c r="C2" s="608"/>
      <c r="D2" s="608"/>
      <c r="E2" s="608"/>
      <c r="F2" s="608"/>
      <c r="G2" s="608"/>
      <c r="H2" s="608"/>
      <c r="I2" s="608"/>
      <c r="J2" s="608"/>
    </row>
    <row r="3" spans="1:10" ht="13.5">
      <c r="A3" s="597" t="s">
        <v>52</v>
      </c>
      <c r="B3" s="597"/>
      <c r="C3" s="597"/>
      <c r="D3" s="597"/>
      <c r="E3" s="597"/>
      <c r="F3" s="597"/>
      <c r="G3" s="597"/>
      <c r="H3" s="597"/>
      <c r="I3" s="597"/>
      <c r="J3" s="597"/>
    </row>
    <row r="4" spans="1:10" ht="14.25" thickBot="1">
      <c r="A4" s="609"/>
      <c r="B4" s="609"/>
      <c r="C4" s="609"/>
      <c r="D4" s="609"/>
      <c r="E4" s="609"/>
      <c r="F4" s="609"/>
      <c r="G4" s="609"/>
      <c r="H4" s="609"/>
      <c r="I4" s="609"/>
      <c r="J4" s="609"/>
    </row>
    <row r="5" spans="1:10" ht="66.75" customHeight="1" thickBot="1">
      <c r="A5" s="610" t="s">
        <v>53</v>
      </c>
      <c r="B5" s="611"/>
      <c r="C5" s="612"/>
      <c r="D5" s="613" t="s">
        <v>196</v>
      </c>
      <c r="E5" s="614"/>
      <c r="F5" s="614"/>
      <c r="G5" s="614"/>
      <c r="H5" s="614"/>
      <c r="I5" s="614"/>
      <c r="J5" s="615"/>
    </row>
    <row r="6" spans="1:10" ht="69.75" customHeight="1" thickBot="1">
      <c r="A6" s="598" t="s">
        <v>4</v>
      </c>
      <c r="B6" s="599"/>
      <c r="C6" s="600"/>
      <c r="D6" s="601"/>
      <c r="E6" s="601"/>
      <c r="F6" s="601"/>
      <c r="G6" s="601"/>
      <c r="H6" s="601"/>
      <c r="I6" s="601"/>
      <c r="J6" s="602"/>
    </row>
    <row r="7" spans="1:10" ht="63" customHeight="1" thickBot="1">
      <c r="A7" s="603" t="s">
        <v>54</v>
      </c>
      <c r="B7" s="604"/>
      <c r="C7" s="605"/>
      <c r="D7" s="606"/>
      <c r="E7" s="606"/>
      <c r="F7" s="606"/>
      <c r="G7" s="606"/>
      <c r="H7" s="606"/>
      <c r="I7" s="606"/>
      <c r="J7" s="607"/>
    </row>
    <row r="8" s="7" customFormat="1" ht="63" customHeight="1">
      <c r="B8" s="7" t="s">
        <v>55</v>
      </c>
    </row>
    <row r="9" s="7" customFormat="1" ht="63" customHeight="1"/>
    <row r="12" spans="1:10" ht="42">
      <c r="A12" s="608" t="s">
        <v>50</v>
      </c>
      <c r="B12" s="608"/>
      <c r="C12" s="608"/>
      <c r="D12" s="608"/>
      <c r="E12" s="608"/>
      <c r="F12" s="608"/>
      <c r="G12" s="608"/>
      <c r="H12" s="608"/>
      <c r="I12" s="608"/>
      <c r="J12" s="608"/>
    </row>
    <row r="13" spans="1:10" ht="42">
      <c r="A13" s="608" t="s">
        <v>56</v>
      </c>
      <c r="B13" s="608"/>
      <c r="C13" s="608"/>
      <c r="D13" s="608"/>
      <c r="E13" s="608"/>
      <c r="F13" s="608"/>
      <c r="G13" s="608"/>
      <c r="H13" s="608"/>
      <c r="I13" s="608"/>
      <c r="J13" s="608"/>
    </row>
    <row r="14" spans="1:10" ht="13.5" customHeight="1">
      <c r="A14" s="597" t="s">
        <v>57</v>
      </c>
      <c r="B14" s="597"/>
      <c r="C14" s="597"/>
      <c r="D14" s="597"/>
      <c r="E14" s="597"/>
      <c r="F14" s="597"/>
      <c r="G14" s="597"/>
      <c r="H14" s="597"/>
      <c r="I14" s="597"/>
      <c r="J14" s="597"/>
    </row>
    <row r="15" spans="1:10" ht="14.25" customHeight="1" thickBot="1">
      <c r="A15" s="609"/>
      <c r="B15" s="609"/>
      <c r="C15" s="609"/>
      <c r="D15" s="609"/>
      <c r="E15" s="609"/>
      <c r="F15" s="609"/>
      <c r="G15" s="609"/>
      <c r="H15" s="609"/>
      <c r="I15" s="609"/>
      <c r="J15" s="609"/>
    </row>
    <row r="16" spans="1:10" ht="63" customHeight="1" thickBot="1">
      <c r="A16" s="610" t="s">
        <v>53</v>
      </c>
      <c r="B16" s="611"/>
      <c r="C16" s="612"/>
      <c r="D16" s="613" t="str">
        <f>D5</f>
        <v>愛媛県ＣＡＴＶカップ</v>
      </c>
      <c r="E16" s="614"/>
      <c r="F16" s="614"/>
      <c r="G16" s="614"/>
      <c r="H16" s="614"/>
      <c r="I16" s="614"/>
      <c r="J16" s="615"/>
    </row>
    <row r="17" spans="1:10" ht="63" customHeight="1" thickBot="1">
      <c r="A17" s="598" t="s">
        <v>4</v>
      </c>
      <c r="B17" s="599"/>
      <c r="C17" s="600"/>
      <c r="D17" s="601"/>
      <c r="E17" s="601"/>
      <c r="F17" s="601"/>
      <c r="G17" s="601"/>
      <c r="H17" s="601"/>
      <c r="I17" s="601"/>
      <c r="J17" s="602"/>
    </row>
    <row r="18" spans="1:10" ht="63" customHeight="1" thickBot="1">
      <c r="A18" s="603" t="s">
        <v>54</v>
      </c>
      <c r="B18" s="604"/>
      <c r="C18" s="605"/>
      <c r="D18" s="606"/>
      <c r="E18" s="606"/>
      <c r="F18" s="606"/>
      <c r="G18" s="606"/>
      <c r="H18" s="606"/>
      <c r="I18" s="606"/>
      <c r="J18" s="607"/>
    </row>
    <row r="19" spans="1:10" ht="63.75" customHeight="1">
      <c r="A19" s="7"/>
      <c r="B19" s="7" t="s">
        <v>55</v>
      </c>
      <c r="C19" s="7"/>
      <c r="D19" s="7"/>
      <c r="E19" s="7"/>
      <c r="F19" s="7"/>
      <c r="G19" s="7"/>
      <c r="H19" s="7"/>
      <c r="I19" s="7"/>
      <c r="J19" s="7"/>
    </row>
  </sheetData>
  <sheetProtection/>
  <mergeCells count="18">
    <mergeCell ref="A17:C17"/>
    <mergeCell ref="D17:J17"/>
    <mergeCell ref="A18:C18"/>
    <mergeCell ref="D18:J18"/>
    <mergeCell ref="A12:J12"/>
    <mergeCell ref="A13:J13"/>
    <mergeCell ref="A14:J15"/>
    <mergeCell ref="A16:C16"/>
    <mergeCell ref="D16:J16"/>
    <mergeCell ref="A6:C6"/>
    <mergeCell ref="D6:J6"/>
    <mergeCell ref="A7:C7"/>
    <mergeCell ref="D7:J7"/>
    <mergeCell ref="A1:J1"/>
    <mergeCell ref="A2:J2"/>
    <mergeCell ref="A3:J4"/>
    <mergeCell ref="A5:C5"/>
    <mergeCell ref="D5:J5"/>
  </mergeCells>
  <printOptions/>
  <pageMargins left="0.3937007874015748" right="0.3937007874015748" top="0.5905511811023623" bottom="0.3937007874015748" header="0.5118110236220472" footer="0.5118110236220472"/>
  <pageSetup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ファイブテン</dc:creator>
  <cp:keywords/>
  <dc:description/>
  <cp:lastModifiedBy>shigeo</cp:lastModifiedBy>
  <cp:lastPrinted>2013-06-26T02:58:02Z</cp:lastPrinted>
  <dcterms:created xsi:type="dcterms:W3CDTF">2007-05-18T08:54:22Z</dcterms:created>
  <dcterms:modified xsi:type="dcterms:W3CDTF">2014-05-29T01:10:53Z</dcterms:modified>
  <cp:category/>
  <cp:version/>
  <cp:contentType/>
  <cp:contentStatus/>
</cp:coreProperties>
</file>