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02.合同公認\13.棄権届\"/>
    </mc:Choice>
  </mc:AlternateContent>
  <xr:revisionPtr revIDLastSave="0" documentId="13_ncr:1_{0BE888D1-3FED-4A28-B78D-978CBF452FFB}" xr6:coauthVersionLast="47" xr6:coauthVersionMax="47" xr10:uidLastSave="{00000000-0000-0000-0000-000000000000}"/>
  <bookViews>
    <workbookView xWindow="-120" yWindow="-120" windowWidth="29040" windowHeight="15840" tabRatio="702" firstSheet="12" activeTab="13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選手番号!$C$1:$F$1501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Sheet1!$A$1:$S$33</definedName>
    <definedName name="Swim01" localSheetId="1" hidden="1">Sheet2!$A$1:$T$2</definedName>
    <definedName name="Swim01" localSheetId="2" hidden="1">Sheet3!$A$1:$W$352</definedName>
    <definedName name="Swim01" localSheetId="3" hidden="1">Sheet4!$A$1:$AT$953</definedName>
    <definedName name="Swim01" localSheetId="4" hidden="1">Sheet5!$A$1:$K$2</definedName>
    <definedName name="Swim01" localSheetId="5" hidden="1">Sheet6!#REF!</definedName>
    <definedName name="Swim01" localSheetId="7" hidden="1">Sheet8!$A$1:$E$26</definedName>
    <definedName name="Swim01" localSheetId="8" hidden="1">Sheet9!$A$1:$H$858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495" i="27"/>
  <c r="M209" i="27"/>
  <c r="M263" i="27"/>
  <c r="M439" i="27"/>
  <c r="M481" i="27"/>
  <c r="M486" i="27"/>
  <c r="M248" i="27"/>
  <c r="M303" i="27"/>
  <c r="M406" i="27"/>
  <c r="M413" i="27"/>
  <c r="M417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P1832" i="69"/>
  <c r="O1832" i="69"/>
  <c r="N1832" i="69"/>
  <c r="Y1832" i="69" s="1"/>
  <c r="S1831" i="69"/>
  <c r="R1831" i="69"/>
  <c r="Q1831" i="69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P1828" i="69"/>
  <c r="O1828" i="69"/>
  <c r="N1828" i="69"/>
  <c r="Y1828" i="69" s="1"/>
  <c r="S1827" i="69"/>
  <c r="R1827" i="69"/>
  <c r="Q1827" i="69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P1824" i="69"/>
  <c r="O1824" i="69"/>
  <c r="N1824" i="69"/>
  <c r="Y1824" i="69" s="1"/>
  <c r="S1823" i="69"/>
  <c r="R1823" i="69"/>
  <c r="Q1823" i="69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P1820" i="69"/>
  <c r="O1820" i="69"/>
  <c r="N1820" i="69"/>
  <c r="Y1820" i="69" s="1"/>
  <c r="S1819" i="69"/>
  <c r="R1819" i="69"/>
  <c r="Q1819" i="69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P1816" i="69"/>
  <c r="O1816" i="69"/>
  <c r="N1816" i="69"/>
  <c r="Y1816" i="69" s="1"/>
  <c r="S1815" i="69"/>
  <c r="R1815" i="69"/>
  <c r="Q1815" i="69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P1812" i="69"/>
  <c r="O1812" i="69"/>
  <c r="N1812" i="69"/>
  <c r="Y1812" i="69" s="1"/>
  <c r="S1811" i="69"/>
  <c r="R1811" i="69"/>
  <c r="Q1811" i="69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N1202" i="69"/>
  <c r="Y1202" i="69" s="1"/>
  <c r="S1201" i="69"/>
  <c r="Q1201" i="69"/>
  <c r="R1201" i="69" s="1"/>
  <c r="P1201" i="69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N1198" i="69"/>
  <c r="Y1198" i="69" s="1"/>
  <c r="S1197" i="69"/>
  <c r="Q1197" i="69"/>
  <c r="R1197" i="69" s="1"/>
  <c r="P1197" i="69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N1190" i="69"/>
  <c r="Y1190" i="69" s="1"/>
  <c r="S1189" i="69"/>
  <c r="Q1189" i="69"/>
  <c r="R1189" i="69" s="1"/>
  <c r="P1189" i="69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N1186" i="69"/>
  <c r="Y1186" i="69" s="1"/>
  <c r="S1185" i="69"/>
  <c r="Q1185" i="69"/>
  <c r="R1185" i="69" s="1"/>
  <c r="P1185" i="69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N1182" i="69"/>
  <c r="Y1182" i="69" s="1"/>
  <c r="S1181" i="69"/>
  <c r="Q1181" i="69"/>
  <c r="R1181" i="69" s="1"/>
  <c r="P1181" i="69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N1178" i="69"/>
  <c r="Y1178" i="69" s="1"/>
  <c r="S1177" i="69"/>
  <c r="Q1177" i="69"/>
  <c r="R1177" i="69" s="1"/>
  <c r="P1177" i="69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N1174" i="69"/>
  <c r="Y1174" i="69" s="1"/>
  <c r="S1173" i="69"/>
  <c r="Q1173" i="69"/>
  <c r="R1173" i="69" s="1"/>
  <c r="P1173" i="69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N1170" i="69"/>
  <c r="Y1170" i="69" s="1"/>
  <c r="S1169" i="69"/>
  <c r="Q1169" i="69"/>
  <c r="R1169" i="69" s="1"/>
  <c r="P1169" i="69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E541" i="29" s="1"/>
  <c r="C540" i="29"/>
  <c r="E540" i="29" s="1"/>
  <c r="C539" i="29"/>
  <c r="G539" i="29" s="1"/>
  <c r="F539" i="29" s="1"/>
  <c r="C538" i="29"/>
  <c r="C537" i="29"/>
  <c r="G537" i="29" s="1"/>
  <c r="F537" i="29" s="1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E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599" i="29"/>
  <c r="F599" i="29" s="1"/>
  <c r="G595" i="29"/>
  <c r="F595" i="29" s="1"/>
  <c r="G591" i="29"/>
  <c r="F591" i="29" s="1"/>
  <c r="G589" i="29"/>
  <c r="F589" i="29" s="1"/>
  <c r="E589" i="29"/>
  <c r="G583" i="29"/>
  <c r="F583" i="29" s="1"/>
  <c r="G579" i="29"/>
  <c r="F579" i="29" s="1"/>
  <c r="G577" i="29"/>
  <c r="F577" i="29" s="1"/>
  <c r="G575" i="29"/>
  <c r="F575" i="29" s="1"/>
  <c r="E573" i="29"/>
  <c r="E569" i="29"/>
  <c r="G567" i="29"/>
  <c r="F567" i="29" s="1"/>
  <c r="G563" i="29"/>
  <c r="F563" i="29" s="1"/>
  <c r="G561" i="29"/>
  <c r="F561" i="29" s="1"/>
  <c r="G559" i="29"/>
  <c r="F559" i="29" s="1"/>
  <c r="E553" i="29"/>
  <c r="G551" i="29"/>
  <c r="F551" i="29" s="1"/>
  <c r="G547" i="29"/>
  <c r="F547" i="29" s="1"/>
  <c r="G543" i="29"/>
  <c r="F543" i="29" s="1"/>
  <c r="G541" i="29"/>
  <c r="F541" i="29" s="1"/>
  <c r="E537" i="29"/>
  <c r="E533" i="29"/>
  <c r="E521" i="29"/>
  <c r="E517" i="29"/>
  <c r="E507" i="29"/>
  <c r="G506" i="29"/>
  <c r="F506" i="29" s="1"/>
  <c r="G505" i="29"/>
  <c r="F505" i="29" s="1"/>
  <c r="G491" i="29"/>
  <c r="F491" i="29" s="1"/>
  <c r="G475" i="29"/>
  <c r="F475" i="29" s="1"/>
  <c r="G474" i="29"/>
  <c r="F474" i="29" s="1"/>
  <c r="G463" i="29"/>
  <c r="F463" i="29" s="1"/>
  <c r="G458" i="29"/>
  <c r="F458" i="29" s="1"/>
  <c r="G445" i="29"/>
  <c r="F445" i="29" s="1"/>
  <c r="E437" i="29"/>
  <c r="E431" i="29"/>
  <c r="E403" i="29"/>
  <c r="E401" i="29"/>
  <c r="G367" i="29"/>
  <c r="F367" i="29" s="1"/>
  <c r="E357" i="29"/>
  <c r="E333" i="29"/>
  <c r="E331" i="29"/>
  <c r="E311" i="29"/>
  <c r="G281" i="29"/>
  <c r="F281" i="29" s="1"/>
  <c r="E253" i="29"/>
  <c r="G223" i="29"/>
  <c r="F223" i="29" s="1"/>
  <c r="G185" i="29"/>
  <c r="F185" i="29" s="1"/>
  <c r="E130" i="29"/>
  <c r="G89" i="29"/>
  <c r="F89" i="29" s="1"/>
  <c r="G61" i="29"/>
  <c r="F61" i="29" s="1"/>
  <c r="G55" i="29"/>
  <c r="F55" i="29" s="1"/>
  <c r="E54" i="29"/>
  <c r="G23" i="29"/>
  <c r="F23" i="29" s="1"/>
  <c r="V1801" i="69" l="1"/>
  <c r="V1803" i="69"/>
  <c r="E81" i="29"/>
  <c r="G177" i="29"/>
  <c r="F177" i="29" s="1"/>
  <c r="G25" i="29"/>
  <c r="F25" i="29" s="1"/>
  <c r="G77" i="29"/>
  <c r="F77" i="29" s="1"/>
  <c r="E131" i="29"/>
  <c r="E241" i="29"/>
  <c r="G26" i="29"/>
  <c r="F26" i="29" s="1"/>
  <c r="G230" i="29"/>
  <c r="F230" i="29" s="1"/>
  <c r="G415" i="29"/>
  <c r="F415" i="29" s="1"/>
  <c r="E90" i="29"/>
  <c r="E167" i="29"/>
  <c r="E266" i="29"/>
  <c r="E315" i="29"/>
  <c r="E347" i="29"/>
  <c r="G370" i="29"/>
  <c r="F370" i="29" s="1"/>
  <c r="E471" i="29"/>
  <c r="G38" i="29"/>
  <c r="F38" i="29" s="1"/>
  <c r="E115" i="29"/>
  <c r="G238" i="29"/>
  <c r="F238" i="29" s="1"/>
  <c r="E274" i="29"/>
  <c r="G323" i="29"/>
  <c r="F323" i="29" s="1"/>
  <c r="G355" i="29"/>
  <c r="F355" i="29" s="1"/>
  <c r="E395" i="29"/>
  <c r="E426" i="29"/>
  <c r="G447" i="29"/>
  <c r="F447" i="29" s="1"/>
  <c r="V1805" i="69"/>
  <c r="AA1805" i="69" s="1"/>
  <c r="G39" i="29"/>
  <c r="F39" i="29" s="1"/>
  <c r="G295" i="29"/>
  <c r="F295" i="29" s="1"/>
  <c r="E123" i="29"/>
  <c r="G143" i="29"/>
  <c r="F143" i="29" s="1"/>
  <c r="G171" i="29"/>
  <c r="F171" i="29" s="1"/>
  <c r="E191" i="29"/>
  <c r="E267" i="29"/>
  <c r="G15" i="29"/>
  <c r="F15" i="29" s="1"/>
  <c r="E51" i="29"/>
  <c r="E67" i="29"/>
  <c r="E83" i="29"/>
  <c r="G99" i="29"/>
  <c r="F99" i="29" s="1"/>
  <c r="E127" i="29"/>
  <c r="E151" i="29"/>
  <c r="E207" i="29"/>
  <c r="E231" i="29"/>
  <c r="G271" i="29"/>
  <c r="F271" i="29" s="1"/>
  <c r="G299" i="29"/>
  <c r="F299" i="29" s="1"/>
  <c r="G19" i="29"/>
  <c r="F19" i="29" s="1"/>
  <c r="E35" i="29"/>
  <c r="G71" i="29"/>
  <c r="F71" i="29" s="1"/>
  <c r="G87" i="29"/>
  <c r="F87" i="29" s="1"/>
  <c r="G107" i="29"/>
  <c r="F107" i="29" s="1"/>
  <c r="G155" i="29"/>
  <c r="F155" i="29" s="1"/>
  <c r="E183" i="29"/>
  <c r="E213" i="29"/>
  <c r="G235" i="29"/>
  <c r="F235" i="29" s="1"/>
  <c r="G259" i="29"/>
  <c r="F259" i="29" s="1"/>
  <c r="G305" i="29"/>
  <c r="F305" i="29" s="1"/>
  <c r="E6" i="29"/>
  <c r="E33" i="29"/>
  <c r="G41" i="29"/>
  <c r="F41" i="29" s="1"/>
  <c r="E70" i="29"/>
  <c r="E97" i="29"/>
  <c r="G157" i="29"/>
  <c r="F157" i="29" s="1"/>
  <c r="G197" i="29"/>
  <c r="F197" i="29" s="1"/>
  <c r="G273" i="29"/>
  <c r="F273" i="29" s="1"/>
  <c r="G425" i="29"/>
  <c r="F425" i="29" s="1"/>
  <c r="E442" i="29"/>
  <c r="G17" i="29"/>
  <c r="F17" i="29" s="1"/>
  <c r="E10" i="29"/>
  <c r="G42" i="29"/>
  <c r="F42" i="29" s="1"/>
  <c r="E58" i="29"/>
  <c r="E145" i="29"/>
  <c r="E201" i="29"/>
  <c r="E13" i="29"/>
  <c r="G45" i="29"/>
  <c r="F45" i="29" s="1"/>
  <c r="E65" i="29"/>
  <c r="G73" i="29"/>
  <c r="F73" i="29" s="1"/>
  <c r="E105" i="29"/>
  <c r="G133" i="29"/>
  <c r="F133" i="29" s="1"/>
  <c r="G181" i="29"/>
  <c r="F181" i="29" s="1"/>
  <c r="G205" i="29"/>
  <c r="F205" i="29" s="1"/>
  <c r="E221" i="29"/>
  <c r="G233" i="29"/>
  <c r="F233" i="29" s="1"/>
  <c r="G312" i="29"/>
  <c r="F312" i="29" s="1"/>
  <c r="E324" i="29"/>
  <c r="E337" i="29"/>
  <c r="E361" i="29"/>
  <c r="E381" i="29"/>
  <c r="E441" i="29"/>
  <c r="E469" i="29"/>
  <c r="G485" i="29"/>
  <c r="F485" i="29" s="1"/>
  <c r="G545" i="29"/>
  <c r="F545" i="29" s="1"/>
  <c r="E557" i="29"/>
  <c r="G601" i="29"/>
  <c r="F601" i="29" s="1"/>
  <c r="E5" i="29"/>
  <c r="G22" i="29"/>
  <c r="F22" i="29" s="1"/>
  <c r="G29" i="29"/>
  <c r="F29" i="29" s="1"/>
  <c r="E49" i="29"/>
  <c r="G57" i="29"/>
  <c r="F57" i="29" s="1"/>
  <c r="E74" i="29"/>
  <c r="E86" i="29"/>
  <c r="G93" i="29"/>
  <c r="F93" i="29" s="1"/>
  <c r="G129" i="29"/>
  <c r="F129" i="29" s="1"/>
  <c r="E137" i="29"/>
  <c r="E154" i="29"/>
  <c r="G169" i="29"/>
  <c r="F169" i="29" s="1"/>
  <c r="E193" i="29"/>
  <c r="E249" i="29"/>
  <c r="G301" i="29"/>
  <c r="F301" i="29" s="1"/>
  <c r="E313" i="29"/>
  <c r="G329" i="29"/>
  <c r="F329" i="29" s="1"/>
  <c r="G362" i="29"/>
  <c r="F362" i="29" s="1"/>
  <c r="E385" i="29"/>
  <c r="G410" i="29"/>
  <c r="F410" i="29" s="1"/>
  <c r="G429" i="29"/>
  <c r="F429" i="29" s="1"/>
  <c r="E457" i="29"/>
  <c r="G489" i="29"/>
  <c r="F489" i="29" s="1"/>
  <c r="G525" i="29"/>
  <c r="F525" i="29" s="1"/>
  <c r="E585" i="29"/>
  <c r="G593" i="29"/>
  <c r="F593" i="29" s="1"/>
  <c r="V1152" i="69"/>
  <c r="V1154" i="69"/>
  <c r="V1156" i="69"/>
  <c r="V1158" i="69"/>
  <c r="AA1158" i="69" s="1"/>
  <c r="V1160" i="69"/>
  <c r="V1162" i="69"/>
  <c r="V1164" i="69"/>
  <c r="V1166" i="69"/>
  <c r="AA1166" i="69" s="1"/>
  <c r="V1169" i="69"/>
  <c r="V1170" i="69"/>
  <c r="V1173" i="69"/>
  <c r="V1174" i="69"/>
  <c r="AA1174" i="69" s="1"/>
  <c r="V1177" i="69"/>
  <c r="V1178" i="69"/>
  <c r="V1181" i="69"/>
  <c r="V1182" i="69"/>
  <c r="V1185" i="69"/>
  <c r="V1186" i="69"/>
  <c r="V1189" i="69"/>
  <c r="V1190" i="69"/>
  <c r="AA1190" i="69" s="1"/>
  <c r="V1193" i="69"/>
  <c r="V1194" i="69"/>
  <c r="V1197" i="69"/>
  <c r="V1198" i="69"/>
  <c r="V1201" i="69"/>
  <c r="V1202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AA276" i="69" s="1"/>
  <c r="V284" i="69"/>
  <c r="V292" i="69"/>
  <c r="V300" i="69"/>
  <c r="V308" i="69"/>
  <c r="AA308" i="69" s="1"/>
  <c r="V316" i="69"/>
  <c r="V324" i="69"/>
  <c r="V340" i="69"/>
  <c r="V356" i="69"/>
  <c r="AA356" i="69" s="1"/>
  <c r="V372" i="69"/>
  <c r="V388" i="69"/>
  <c r="V404" i="69"/>
  <c r="V428" i="69"/>
  <c r="AA428" i="69" s="1"/>
  <c r="V429" i="69"/>
  <c r="V430" i="69"/>
  <c r="V432" i="69"/>
  <c r="V538" i="69"/>
  <c r="V542" i="69"/>
  <c r="V546" i="69"/>
  <c r="V550" i="69"/>
  <c r="V554" i="69"/>
  <c r="AA554" i="69" s="1"/>
  <c r="V558" i="69"/>
  <c r="V562" i="69"/>
  <c r="V566" i="69"/>
  <c r="V570" i="69"/>
  <c r="AA570" i="69" s="1"/>
  <c r="V574" i="69"/>
  <c r="V578" i="69"/>
  <c r="V582" i="69"/>
  <c r="V586" i="69"/>
  <c r="AA586" i="69" s="1"/>
  <c r="V590" i="69"/>
  <c r="V594" i="69"/>
  <c r="V598" i="69"/>
  <c r="V602" i="69"/>
  <c r="V606" i="69"/>
  <c r="V610" i="69"/>
  <c r="V614" i="69"/>
  <c r="V618" i="69"/>
  <c r="AA618" i="69" s="1"/>
  <c r="V622" i="69"/>
  <c r="V626" i="69"/>
  <c r="V630" i="69"/>
  <c r="V634" i="69"/>
  <c r="AA634" i="69" s="1"/>
  <c r="V638" i="69"/>
  <c r="V642" i="69"/>
  <c r="V646" i="69"/>
  <c r="V650" i="69"/>
  <c r="AA650" i="69" s="1"/>
  <c r="V658" i="69"/>
  <c r="V666" i="69"/>
  <c r="V720" i="69"/>
  <c r="V728" i="69"/>
  <c r="AA728" i="69" s="1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AA416" i="69" s="1"/>
  <c r="V420" i="69"/>
  <c r="V812" i="69"/>
  <c r="V814" i="69"/>
  <c r="V816" i="69"/>
  <c r="V818" i="69"/>
  <c r="V820" i="69"/>
  <c r="V822" i="69"/>
  <c r="V824" i="69"/>
  <c r="AA824" i="69" s="1"/>
  <c r="V826" i="69"/>
  <c r="V828" i="69"/>
  <c r="V830" i="69"/>
  <c r="V832" i="69"/>
  <c r="AA832" i="69" s="1"/>
  <c r="V834" i="69"/>
  <c r="V836" i="69"/>
  <c r="V838" i="69"/>
  <c r="V840" i="69"/>
  <c r="AA840" i="69" s="1"/>
  <c r="V842" i="69"/>
  <c r="V844" i="69"/>
  <c r="V846" i="69"/>
  <c r="V848" i="69"/>
  <c r="V184" i="69"/>
  <c r="AA184" i="69" s="1"/>
  <c r="V188" i="69"/>
  <c r="AA188" i="69" s="1"/>
  <c r="V1096" i="69"/>
  <c r="V1104" i="69"/>
  <c r="AA1104" i="69" s="1"/>
  <c r="V1128" i="69"/>
  <c r="V1136" i="69"/>
  <c r="V1347" i="69"/>
  <c r="V1350" i="69"/>
  <c r="AA1350" i="69" s="1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AA938" i="69" s="1"/>
  <c r="V946" i="69"/>
  <c r="V954" i="69"/>
  <c r="V962" i="69"/>
  <c r="V970" i="69"/>
  <c r="V978" i="69"/>
  <c r="V986" i="69"/>
  <c r="V994" i="69"/>
  <c r="V1002" i="69"/>
  <c r="AA1002" i="69" s="1"/>
  <c r="V1010" i="69"/>
  <c r="V1014" i="69"/>
  <c r="V1072" i="69"/>
  <c r="V1080" i="69"/>
  <c r="AA1080" i="69" s="1"/>
  <c r="V1088" i="69"/>
  <c r="V1112" i="69"/>
  <c r="V1120" i="69"/>
  <c r="V1144" i="69"/>
  <c r="AA1144" i="69" s="1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AA1702" i="69" s="1"/>
  <c r="V1706" i="69"/>
  <c r="V1710" i="69"/>
  <c r="V1714" i="69"/>
  <c r="V1718" i="69"/>
  <c r="AA1718" i="69" s="1"/>
  <c r="V1722" i="69"/>
  <c r="V1726" i="69"/>
  <c r="V1730" i="69"/>
  <c r="V1734" i="69"/>
  <c r="AA1734" i="69" s="1"/>
  <c r="V1738" i="69"/>
  <c r="V1742" i="69"/>
  <c r="V1746" i="69"/>
  <c r="V1750" i="69"/>
  <c r="AA1750" i="69" s="1"/>
  <c r="V1754" i="69"/>
  <c r="V1758" i="69"/>
  <c r="V1762" i="69"/>
  <c r="V1766" i="69"/>
  <c r="AA1766" i="69" s="1"/>
  <c r="V1771" i="69"/>
  <c r="V1775" i="69"/>
  <c r="V1779" i="69"/>
  <c r="V1783" i="69"/>
  <c r="AA1783" i="69" s="1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AA1823" i="69" s="1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AA852" i="69" s="1"/>
  <c r="V864" i="69"/>
  <c r="AA864" i="69" s="1"/>
  <c r="V884" i="69"/>
  <c r="AA884" i="69" s="1"/>
  <c r="V900" i="69"/>
  <c r="AA900" i="69" s="1"/>
  <c r="V904" i="69"/>
  <c r="V405" i="69"/>
  <c r="V421" i="69"/>
  <c r="V860" i="69"/>
  <c r="AA860" i="69" s="1"/>
  <c r="V872" i="69"/>
  <c r="AA872" i="69" s="1"/>
  <c r="V880" i="69"/>
  <c r="V888" i="69"/>
  <c r="AA888" i="69" s="1"/>
  <c r="V896" i="69"/>
  <c r="V908" i="69"/>
  <c r="V406" i="69"/>
  <c r="AA406" i="69" s="1"/>
  <c r="V408" i="69"/>
  <c r="AA408" i="69" s="1"/>
  <c r="V422" i="69"/>
  <c r="AA422" i="69" s="1"/>
  <c r="V424" i="69"/>
  <c r="AA424" i="69" s="1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AA272" i="69" s="1"/>
  <c r="V280" i="69"/>
  <c r="AA280" i="69" s="1"/>
  <c r="V288" i="69"/>
  <c r="AA288" i="69" s="1"/>
  <c r="V296" i="69"/>
  <c r="V304" i="69"/>
  <c r="AA304" i="69" s="1"/>
  <c r="V312" i="69"/>
  <c r="AA312" i="69" s="1"/>
  <c r="V320" i="69"/>
  <c r="AA320" i="69" s="1"/>
  <c r="V332" i="69"/>
  <c r="AA332" i="69" s="1"/>
  <c r="V348" i="69"/>
  <c r="AA348" i="69" s="1"/>
  <c r="V364" i="69"/>
  <c r="AA364" i="69" s="1"/>
  <c r="V380" i="69"/>
  <c r="AA380" i="69" s="1"/>
  <c r="V396" i="69"/>
  <c r="AA396" i="69" s="1"/>
  <c r="V724" i="69"/>
  <c r="AA724" i="69" s="1"/>
  <c r="V732" i="69"/>
  <c r="V850" i="69"/>
  <c r="AA850" i="69" s="1"/>
  <c r="V854" i="69"/>
  <c r="AA854" i="69" s="1"/>
  <c r="V858" i="69"/>
  <c r="AA858" i="69" s="1"/>
  <c r="V862" i="69"/>
  <c r="AA862" i="69" s="1"/>
  <c r="V866" i="69"/>
  <c r="AA866" i="69" s="1"/>
  <c r="V870" i="69"/>
  <c r="AA870" i="69" s="1"/>
  <c r="V874" i="69"/>
  <c r="V878" i="69"/>
  <c r="AA878" i="69" s="1"/>
  <c r="V882" i="69"/>
  <c r="AA882" i="69" s="1"/>
  <c r="V886" i="69"/>
  <c r="AA886" i="69" s="1"/>
  <c r="V890" i="69"/>
  <c r="V894" i="69"/>
  <c r="AA894" i="69" s="1"/>
  <c r="V898" i="69"/>
  <c r="AA898" i="69" s="1"/>
  <c r="V902" i="69"/>
  <c r="AA902" i="69" s="1"/>
  <c r="V906" i="69"/>
  <c r="AA906" i="69" s="1"/>
  <c r="V910" i="69"/>
  <c r="V918" i="69"/>
  <c r="AA918" i="69" s="1"/>
  <c r="V926" i="69"/>
  <c r="V934" i="69"/>
  <c r="AA934" i="69" s="1"/>
  <c r="V942" i="69"/>
  <c r="AA942" i="69" s="1"/>
  <c r="V950" i="69"/>
  <c r="AA950" i="69" s="1"/>
  <c r="V958" i="69"/>
  <c r="AA958" i="69" s="1"/>
  <c r="V966" i="69"/>
  <c r="AA966" i="69" s="1"/>
  <c r="V974" i="69"/>
  <c r="AA974" i="69" s="1"/>
  <c r="V982" i="69"/>
  <c r="AA982" i="69" s="1"/>
  <c r="V990" i="69"/>
  <c r="AA990" i="69" s="1"/>
  <c r="V998" i="69"/>
  <c r="AA998" i="69" s="1"/>
  <c r="V1006" i="69"/>
  <c r="AA1006" i="69" s="1"/>
  <c r="V1016" i="69"/>
  <c r="AA1016" i="69" s="1"/>
  <c r="V1018" i="69"/>
  <c r="AA1018" i="69" s="1"/>
  <c r="V1020" i="69"/>
  <c r="V1022" i="69"/>
  <c r="AA1022" i="69" s="1"/>
  <c r="V1024" i="69"/>
  <c r="AA1024" i="69" s="1"/>
  <c r="V1026" i="69"/>
  <c r="V1028" i="69"/>
  <c r="AA1028" i="69" s="1"/>
  <c r="V1030" i="69"/>
  <c r="AA1030" i="69" s="1"/>
  <c r="V1032" i="69"/>
  <c r="AA1032" i="69" s="1"/>
  <c r="V1034" i="69"/>
  <c r="AA1034" i="69" s="1"/>
  <c r="V1036" i="69"/>
  <c r="AA1036" i="69" s="1"/>
  <c r="V1038" i="69"/>
  <c r="AA1038" i="69" s="1"/>
  <c r="V1040" i="69"/>
  <c r="AA1040" i="69" s="1"/>
  <c r="V1042" i="69"/>
  <c r="AA1042" i="69" s="1"/>
  <c r="V1044" i="69"/>
  <c r="V1046" i="69"/>
  <c r="AA1046" i="69" s="1"/>
  <c r="V1048" i="69"/>
  <c r="AA1048" i="69" s="1"/>
  <c r="V1050" i="69"/>
  <c r="AA1050" i="69" s="1"/>
  <c r="V1052" i="69"/>
  <c r="AA1052" i="69" s="1"/>
  <c r="V1054" i="69"/>
  <c r="AA1054" i="69" s="1"/>
  <c r="V1056" i="69"/>
  <c r="AA1056" i="69" s="1"/>
  <c r="V1058" i="69"/>
  <c r="V1060" i="69"/>
  <c r="AA1060" i="69" s="1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AA258" i="69" s="1"/>
  <c r="V262" i="69"/>
  <c r="AA262" i="69" s="1"/>
  <c r="V266" i="69"/>
  <c r="AA266" i="69" s="1"/>
  <c r="V270" i="69"/>
  <c r="V274" i="69"/>
  <c r="AA274" i="69" s="1"/>
  <c r="V278" i="69"/>
  <c r="AA278" i="69" s="1"/>
  <c r="V282" i="69"/>
  <c r="AA282" i="69" s="1"/>
  <c r="V286" i="69"/>
  <c r="AA286" i="69" s="1"/>
  <c r="V290" i="69"/>
  <c r="V294" i="69"/>
  <c r="AA294" i="69" s="1"/>
  <c r="V298" i="69"/>
  <c r="AA298" i="69" s="1"/>
  <c r="V302" i="69"/>
  <c r="AA302" i="69" s="1"/>
  <c r="V306" i="69"/>
  <c r="V310" i="69"/>
  <c r="AA310" i="69" s="1"/>
  <c r="V314" i="69"/>
  <c r="AA314" i="69" s="1"/>
  <c r="V318" i="69"/>
  <c r="AA318" i="69" s="1"/>
  <c r="V322" i="69"/>
  <c r="AA322" i="69" s="1"/>
  <c r="V328" i="69"/>
  <c r="V336" i="69"/>
  <c r="AA336" i="69" s="1"/>
  <c r="V344" i="69"/>
  <c r="AA344" i="69" s="1"/>
  <c r="V352" i="69"/>
  <c r="AA352" i="69" s="1"/>
  <c r="V360" i="69"/>
  <c r="AA360" i="69" s="1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AA725" i="69" s="1"/>
  <c r="V729" i="69"/>
  <c r="AA729" i="69" s="1"/>
  <c r="V733" i="69"/>
  <c r="AA733" i="69" s="1"/>
  <c r="V737" i="69"/>
  <c r="AA737" i="69" s="1"/>
  <c r="V912" i="69"/>
  <c r="AA912" i="69" s="1"/>
  <c r="V916" i="69"/>
  <c r="V920" i="69"/>
  <c r="AA920" i="69" s="1"/>
  <c r="V924" i="69"/>
  <c r="AA924" i="69" s="1"/>
  <c r="V928" i="69"/>
  <c r="AA928" i="69" s="1"/>
  <c r="V932" i="69"/>
  <c r="AA932" i="69" s="1"/>
  <c r="V936" i="69"/>
  <c r="AA936" i="69" s="1"/>
  <c r="V940" i="69"/>
  <c r="AA940" i="69" s="1"/>
  <c r="V944" i="69"/>
  <c r="V948" i="69"/>
  <c r="AA948" i="69" s="1"/>
  <c r="V952" i="69"/>
  <c r="AA952" i="69" s="1"/>
  <c r="V956" i="69"/>
  <c r="AA956" i="69" s="1"/>
  <c r="V960" i="69"/>
  <c r="AA960" i="69" s="1"/>
  <c r="V964" i="69"/>
  <c r="V968" i="69"/>
  <c r="AA968" i="69" s="1"/>
  <c r="V972" i="69"/>
  <c r="V976" i="69"/>
  <c r="AA976" i="69" s="1"/>
  <c r="V980" i="69"/>
  <c r="V984" i="69"/>
  <c r="AA984" i="69" s="1"/>
  <c r="V988" i="69"/>
  <c r="V992" i="69"/>
  <c r="AA992" i="69" s="1"/>
  <c r="V996" i="69"/>
  <c r="AA996" i="69" s="1"/>
  <c r="V1000" i="69"/>
  <c r="AA1000" i="69" s="1"/>
  <c r="V1004" i="69"/>
  <c r="AA1004" i="69" s="1"/>
  <c r="V1008" i="69"/>
  <c r="AA1008" i="69" s="1"/>
  <c r="V1012" i="69"/>
  <c r="AA1012" i="69" s="1"/>
  <c r="V1068" i="69"/>
  <c r="AA1068" i="69" s="1"/>
  <c r="V1076" i="69"/>
  <c r="AA1076" i="69" s="1"/>
  <c r="V1084" i="69"/>
  <c r="AA1084" i="69" s="1"/>
  <c r="V1092" i="69"/>
  <c r="AA1092" i="69" s="1"/>
  <c r="V1100" i="69"/>
  <c r="AA1100" i="69" s="1"/>
  <c r="V1108" i="69"/>
  <c r="V1116" i="69"/>
  <c r="AA1116" i="69" s="1"/>
  <c r="V1124" i="69"/>
  <c r="V1132" i="69"/>
  <c r="AA1132" i="69" s="1"/>
  <c r="V1140" i="69"/>
  <c r="AA1140" i="69" s="1"/>
  <c r="V1148" i="69"/>
  <c r="V1015" i="69"/>
  <c r="AA1015" i="69" s="1"/>
  <c r="V1066" i="69"/>
  <c r="AA1066" i="69" s="1"/>
  <c r="V1070" i="69"/>
  <c r="AA1070" i="69" s="1"/>
  <c r="V1074" i="69"/>
  <c r="V1078" i="69"/>
  <c r="AA1078" i="69" s="1"/>
  <c r="V1082" i="69"/>
  <c r="AA1082" i="69" s="1"/>
  <c r="V1086" i="69"/>
  <c r="V1090" i="69"/>
  <c r="AA1090" i="69" s="1"/>
  <c r="V1094" i="69"/>
  <c r="AA1094" i="69" s="1"/>
  <c r="V1098" i="69"/>
  <c r="AA1098" i="69" s="1"/>
  <c r="V1102" i="69"/>
  <c r="AA1102" i="69" s="1"/>
  <c r="V1106" i="69"/>
  <c r="AA1106" i="69" s="1"/>
  <c r="V1110" i="69"/>
  <c r="AA1110" i="69" s="1"/>
  <c r="V1114" i="69"/>
  <c r="AA1114" i="69" s="1"/>
  <c r="V1118" i="69"/>
  <c r="AA1118" i="69" s="1"/>
  <c r="V1122" i="69"/>
  <c r="V1126" i="69"/>
  <c r="AA1126" i="69" s="1"/>
  <c r="V1130" i="69"/>
  <c r="AA1130" i="69" s="1"/>
  <c r="V1134" i="69"/>
  <c r="AA1134" i="69" s="1"/>
  <c r="V1138" i="69"/>
  <c r="AA1138" i="69" s="1"/>
  <c r="V1142" i="69"/>
  <c r="AA1142" i="69" s="1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AA402" i="69" s="1"/>
  <c r="V409" i="69"/>
  <c r="AA409" i="69" s="1"/>
  <c r="V410" i="69"/>
  <c r="AA410" i="69" s="1"/>
  <c r="V417" i="69"/>
  <c r="AA417" i="69" s="1"/>
  <c r="V418" i="69"/>
  <c r="V425" i="69"/>
  <c r="AA425" i="69" s="1"/>
  <c r="V426" i="69"/>
  <c r="V433" i="69"/>
  <c r="AA433" i="69" s="1"/>
  <c r="V434" i="69"/>
  <c r="AA434" i="69" s="1"/>
  <c r="V176" i="69"/>
  <c r="AA176" i="69" s="1"/>
  <c r="V180" i="69"/>
  <c r="AA180" i="69" s="1"/>
  <c r="V251" i="69"/>
  <c r="V253" i="69"/>
  <c r="AA253" i="69" s="1"/>
  <c r="V255" i="69"/>
  <c r="AA255" i="69" s="1"/>
  <c r="V257" i="69"/>
  <c r="AA257" i="69" s="1"/>
  <c r="V259" i="69"/>
  <c r="V261" i="69"/>
  <c r="AA261" i="69" s="1"/>
  <c r="V263" i="69"/>
  <c r="AA263" i="69" s="1"/>
  <c r="V265" i="69"/>
  <c r="V267" i="69"/>
  <c r="AA267" i="69" s="1"/>
  <c r="V269" i="69"/>
  <c r="AA269" i="69" s="1"/>
  <c r="V271" i="69"/>
  <c r="AA271" i="69" s="1"/>
  <c r="V273" i="69"/>
  <c r="AA273" i="69" s="1"/>
  <c r="V275" i="69"/>
  <c r="V277" i="69"/>
  <c r="AA277" i="69" s="1"/>
  <c r="V279" i="69"/>
  <c r="AA279" i="69" s="1"/>
  <c r="V281" i="69"/>
  <c r="AA281" i="69" s="1"/>
  <c r="V283" i="69"/>
  <c r="AA283" i="69" s="1"/>
  <c r="V285" i="69"/>
  <c r="AA285" i="69" s="1"/>
  <c r="V287" i="69"/>
  <c r="AA287" i="69" s="1"/>
  <c r="V289" i="69"/>
  <c r="AA289" i="69" s="1"/>
  <c r="V291" i="69"/>
  <c r="AA291" i="69" s="1"/>
  <c r="V293" i="69"/>
  <c r="AA293" i="69" s="1"/>
  <c r="V295" i="69"/>
  <c r="AA295" i="69" s="1"/>
  <c r="V297" i="69"/>
  <c r="AA297" i="69" s="1"/>
  <c r="V299" i="69"/>
  <c r="V301" i="69"/>
  <c r="AA301" i="69" s="1"/>
  <c r="V303" i="69"/>
  <c r="AA303" i="69" s="1"/>
  <c r="V305" i="69"/>
  <c r="V307" i="69"/>
  <c r="AA307" i="69" s="1"/>
  <c r="V309" i="69"/>
  <c r="AA309" i="69" s="1"/>
  <c r="V311" i="69"/>
  <c r="AA311" i="69" s="1"/>
  <c r="V313" i="69"/>
  <c r="AA313" i="69" s="1"/>
  <c r="V315" i="69"/>
  <c r="AA315" i="69" s="1"/>
  <c r="V317" i="69"/>
  <c r="AA317" i="69" s="1"/>
  <c r="V319" i="69"/>
  <c r="AA319" i="69" s="1"/>
  <c r="V321" i="69"/>
  <c r="AA321" i="69" s="1"/>
  <c r="V323" i="69"/>
  <c r="AA323" i="69" s="1"/>
  <c r="V326" i="69"/>
  <c r="AA326" i="69" s="1"/>
  <c r="V327" i="69"/>
  <c r="AA327" i="69" s="1"/>
  <c r="V330" i="69"/>
  <c r="AA330" i="69" s="1"/>
  <c r="V331" i="69"/>
  <c r="AA331" i="69" s="1"/>
  <c r="V334" i="69"/>
  <c r="AA334" i="69" s="1"/>
  <c r="V335" i="69"/>
  <c r="AA335" i="69" s="1"/>
  <c r="V338" i="69"/>
  <c r="AA338" i="69" s="1"/>
  <c r="V339" i="69"/>
  <c r="AA339" i="69" s="1"/>
  <c r="V342" i="69"/>
  <c r="AA342" i="69" s="1"/>
  <c r="V343" i="69"/>
  <c r="AA343" i="69" s="1"/>
  <c r="V346" i="69"/>
  <c r="AA346" i="69" s="1"/>
  <c r="V347" i="69"/>
  <c r="AA347" i="69" s="1"/>
  <c r="V350" i="69"/>
  <c r="AA350" i="69" s="1"/>
  <c r="V351" i="69"/>
  <c r="AA351" i="69" s="1"/>
  <c r="V354" i="69"/>
  <c r="AA354" i="69" s="1"/>
  <c r="V355" i="69"/>
  <c r="AA355" i="69" s="1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AA374" i="69" s="1"/>
  <c r="V375" i="69"/>
  <c r="AA375" i="69" s="1"/>
  <c r="V378" i="69"/>
  <c r="V379" i="69"/>
  <c r="AA379" i="69" s="1"/>
  <c r="V382" i="69"/>
  <c r="AA382" i="69" s="1"/>
  <c r="V383" i="69"/>
  <c r="AA383" i="69" s="1"/>
  <c r="V386" i="69"/>
  <c r="AA386" i="69" s="1"/>
  <c r="V387" i="69"/>
  <c r="AA387" i="69" s="1"/>
  <c r="V390" i="69"/>
  <c r="AA390" i="69" s="1"/>
  <c r="V391" i="69"/>
  <c r="AA391" i="69" s="1"/>
  <c r="V394" i="69"/>
  <c r="V395" i="69"/>
  <c r="AA395" i="69" s="1"/>
  <c r="V398" i="69"/>
  <c r="AA398" i="69" s="1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AA448" i="69" s="1"/>
  <c r="V450" i="69"/>
  <c r="AA450" i="69" s="1"/>
  <c r="V452" i="69"/>
  <c r="AA452" i="69" s="1"/>
  <c r="V454" i="69"/>
  <c r="AA454" i="69" s="1"/>
  <c r="V456" i="69"/>
  <c r="AA456" i="69" s="1"/>
  <c r="V458" i="69"/>
  <c r="AA458" i="69" s="1"/>
  <c r="V460" i="69"/>
  <c r="AA460" i="69" s="1"/>
  <c r="V462" i="69"/>
  <c r="V464" i="69"/>
  <c r="AA464" i="69" s="1"/>
  <c r="V466" i="69"/>
  <c r="AA466" i="69" s="1"/>
  <c r="V468" i="69"/>
  <c r="AA468" i="69" s="1"/>
  <c r="V470" i="69"/>
  <c r="AA470" i="69" s="1"/>
  <c r="V472" i="69"/>
  <c r="AA472" i="69" s="1"/>
  <c r="V474" i="69"/>
  <c r="AA474" i="69" s="1"/>
  <c r="V476" i="69"/>
  <c r="AA476" i="69" s="1"/>
  <c r="V478" i="69"/>
  <c r="V480" i="69"/>
  <c r="AA480" i="69" s="1"/>
  <c r="V482" i="69"/>
  <c r="AA482" i="69" s="1"/>
  <c r="V484" i="69"/>
  <c r="AA484" i="69" s="1"/>
  <c r="V486" i="69"/>
  <c r="AA486" i="69" s="1"/>
  <c r="V488" i="69"/>
  <c r="AA488" i="69" s="1"/>
  <c r="V490" i="69"/>
  <c r="AA490" i="69" s="1"/>
  <c r="V492" i="69"/>
  <c r="AA492" i="69" s="1"/>
  <c r="V494" i="69"/>
  <c r="AA494" i="69" s="1"/>
  <c r="V496" i="69"/>
  <c r="AA496" i="69" s="1"/>
  <c r="V498" i="69"/>
  <c r="AA498" i="69" s="1"/>
  <c r="V500" i="69"/>
  <c r="AA500" i="69" s="1"/>
  <c r="V502" i="69"/>
  <c r="V504" i="69"/>
  <c r="AA504" i="69" s="1"/>
  <c r="V506" i="69"/>
  <c r="AA506" i="69" s="1"/>
  <c r="V508" i="69"/>
  <c r="AA508" i="69" s="1"/>
  <c r="V510" i="69"/>
  <c r="AA510" i="69" s="1"/>
  <c r="V512" i="69"/>
  <c r="AA512" i="69" s="1"/>
  <c r="V514" i="69"/>
  <c r="AA514" i="69" s="1"/>
  <c r="V516" i="69"/>
  <c r="AA516" i="69" s="1"/>
  <c r="V518" i="69"/>
  <c r="AA518" i="69" s="1"/>
  <c r="V520" i="69"/>
  <c r="AA520" i="69" s="1"/>
  <c r="V522" i="69"/>
  <c r="AA522" i="69" s="1"/>
  <c r="V524" i="69"/>
  <c r="V526" i="69"/>
  <c r="AA526" i="69" s="1"/>
  <c r="V528" i="69"/>
  <c r="AA528" i="69" s="1"/>
  <c r="V530" i="69"/>
  <c r="AA530" i="69" s="1"/>
  <c r="V532" i="69"/>
  <c r="V534" i="69"/>
  <c r="AA534" i="69" s="1"/>
  <c r="V536" i="69"/>
  <c r="AA536" i="69" s="1"/>
  <c r="V540" i="69"/>
  <c r="AA540" i="69" s="1"/>
  <c r="V544" i="69"/>
  <c r="AA544" i="69" s="1"/>
  <c r="V548" i="69"/>
  <c r="AA548" i="69" s="1"/>
  <c r="V552" i="69"/>
  <c r="AA552" i="69" s="1"/>
  <c r="V556" i="69"/>
  <c r="AA556" i="69" s="1"/>
  <c r="V560" i="69"/>
  <c r="V564" i="69"/>
  <c r="AA564" i="69" s="1"/>
  <c r="V568" i="69"/>
  <c r="AA568" i="69" s="1"/>
  <c r="V572" i="69"/>
  <c r="AA572" i="69" s="1"/>
  <c r="V576" i="69"/>
  <c r="AA576" i="69" s="1"/>
  <c r="V580" i="69"/>
  <c r="AA580" i="69" s="1"/>
  <c r="V584" i="69"/>
  <c r="AA584" i="69" s="1"/>
  <c r="V588" i="69"/>
  <c r="AA588" i="69" s="1"/>
  <c r="V592" i="69"/>
  <c r="V596" i="69"/>
  <c r="V600" i="69"/>
  <c r="AA600" i="69" s="1"/>
  <c r="V604" i="69"/>
  <c r="AA604" i="69" s="1"/>
  <c r="V608" i="69"/>
  <c r="AA608" i="69" s="1"/>
  <c r="V612" i="69"/>
  <c r="AA612" i="69" s="1"/>
  <c r="V616" i="69"/>
  <c r="AA616" i="69" s="1"/>
  <c r="V620" i="69"/>
  <c r="AA620" i="69" s="1"/>
  <c r="V624" i="69"/>
  <c r="V628" i="69"/>
  <c r="AA628" i="69" s="1"/>
  <c r="V632" i="69"/>
  <c r="AA632" i="69" s="1"/>
  <c r="V636" i="69"/>
  <c r="AA636" i="69" s="1"/>
  <c r="V640" i="69"/>
  <c r="AA640" i="69" s="1"/>
  <c r="V644" i="69"/>
  <c r="AA644" i="69" s="1"/>
  <c r="V648" i="69"/>
  <c r="AA648" i="69" s="1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AA325" i="69" s="1"/>
  <c r="V329" i="69"/>
  <c r="AA329" i="69" s="1"/>
  <c r="V333" i="69"/>
  <c r="AA333" i="69" s="1"/>
  <c r="V337" i="69"/>
  <c r="AA337" i="69" s="1"/>
  <c r="V341" i="69"/>
  <c r="AA341" i="69" s="1"/>
  <c r="V345" i="69"/>
  <c r="AA345" i="69" s="1"/>
  <c r="V349" i="69"/>
  <c r="AA349" i="69" s="1"/>
  <c r="V353" i="69"/>
  <c r="V357" i="69"/>
  <c r="AA357" i="69" s="1"/>
  <c r="V361" i="69"/>
  <c r="AA361" i="69" s="1"/>
  <c r="V365" i="69"/>
  <c r="AA365" i="69" s="1"/>
  <c r="V369" i="69"/>
  <c r="AA369" i="69" s="1"/>
  <c r="V373" i="69"/>
  <c r="AA373" i="69" s="1"/>
  <c r="V377" i="69"/>
  <c r="AA377" i="69" s="1"/>
  <c r="V381" i="69"/>
  <c r="AA381" i="69" s="1"/>
  <c r="V385" i="69"/>
  <c r="AA385" i="69" s="1"/>
  <c r="V389" i="69"/>
  <c r="AA389" i="69" s="1"/>
  <c r="V393" i="69"/>
  <c r="AA393" i="69" s="1"/>
  <c r="V397" i="69"/>
  <c r="AA397" i="69" s="1"/>
  <c r="V401" i="69"/>
  <c r="AA401" i="69" s="1"/>
  <c r="V403" i="69"/>
  <c r="AA403" i="69" s="1"/>
  <c r="V407" i="69"/>
  <c r="AA407" i="69" s="1"/>
  <c r="V411" i="69"/>
  <c r="AA411" i="69" s="1"/>
  <c r="V415" i="69"/>
  <c r="AA415" i="69" s="1"/>
  <c r="V419" i="69"/>
  <c r="AA419" i="69" s="1"/>
  <c r="V423" i="69"/>
  <c r="AA423" i="69" s="1"/>
  <c r="V427" i="69"/>
  <c r="V431" i="69"/>
  <c r="AA431" i="69" s="1"/>
  <c r="V435" i="69"/>
  <c r="AA435" i="69" s="1"/>
  <c r="V439" i="69"/>
  <c r="AA439" i="69" s="1"/>
  <c r="V443" i="69"/>
  <c r="AA443" i="69" s="1"/>
  <c r="V447" i="69"/>
  <c r="AA447" i="69" s="1"/>
  <c r="V451" i="69"/>
  <c r="AA451" i="69" s="1"/>
  <c r="V455" i="69"/>
  <c r="AA455" i="69" s="1"/>
  <c r="V459" i="69"/>
  <c r="AA459" i="69" s="1"/>
  <c r="V463" i="69"/>
  <c r="AA463" i="69" s="1"/>
  <c r="V467" i="69"/>
  <c r="AA467" i="69" s="1"/>
  <c r="V471" i="69"/>
  <c r="AA471" i="69" s="1"/>
  <c r="V475" i="69"/>
  <c r="AA475" i="69" s="1"/>
  <c r="V479" i="69"/>
  <c r="AA479" i="69" s="1"/>
  <c r="V483" i="69"/>
  <c r="AA483" i="69" s="1"/>
  <c r="V487" i="69"/>
  <c r="AA487" i="69" s="1"/>
  <c r="V491" i="69"/>
  <c r="AA491" i="69" s="1"/>
  <c r="V495" i="69"/>
  <c r="AA495" i="69" s="1"/>
  <c r="V499" i="69"/>
  <c r="V503" i="69"/>
  <c r="AA503" i="69" s="1"/>
  <c r="V507" i="69"/>
  <c r="AA507" i="69" s="1"/>
  <c r="V511" i="69"/>
  <c r="AA511" i="69" s="1"/>
  <c r="V515" i="69"/>
  <c r="V519" i="69"/>
  <c r="AA519" i="69" s="1"/>
  <c r="V523" i="69"/>
  <c r="V527" i="69"/>
  <c r="AA527" i="69" s="1"/>
  <c r="V531" i="69"/>
  <c r="AA531" i="69" s="1"/>
  <c r="V535" i="69"/>
  <c r="AA535" i="69" s="1"/>
  <c r="V539" i="69"/>
  <c r="AA539" i="69" s="1"/>
  <c r="V543" i="69"/>
  <c r="AA543" i="69" s="1"/>
  <c r="V547" i="69"/>
  <c r="AA547" i="69" s="1"/>
  <c r="V551" i="69"/>
  <c r="AA551" i="69" s="1"/>
  <c r="V555" i="69"/>
  <c r="V559" i="69"/>
  <c r="AA559" i="69" s="1"/>
  <c r="V563" i="69"/>
  <c r="AA563" i="69" s="1"/>
  <c r="V567" i="69"/>
  <c r="AA567" i="69" s="1"/>
  <c r="V571" i="69"/>
  <c r="AA571" i="69" s="1"/>
  <c r="V575" i="69"/>
  <c r="AA575" i="69" s="1"/>
  <c r="V579" i="69"/>
  <c r="AA579" i="69" s="1"/>
  <c r="V583" i="69"/>
  <c r="AA583" i="69" s="1"/>
  <c r="V587" i="69"/>
  <c r="V591" i="69"/>
  <c r="AA591" i="69" s="1"/>
  <c r="V595" i="69"/>
  <c r="AA595" i="69" s="1"/>
  <c r="V599" i="69"/>
  <c r="AA599" i="69" s="1"/>
  <c r="V603" i="69"/>
  <c r="AA603" i="69" s="1"/>
  <c r="V607" i="69"/>
  <c r="AA607" i="69" s="1"/>
  <c r="V611" i="69"/>
  <c r="AA611" i="69" s="1"/>
  <c r="V615" i="69"/>
  <c r="AA615" i="69" s="1"/>
  <c r="V619" i="69"/>
  <c r="V623" i="69"/>
  <c r="AA623" i="69" s="1"/>
  <c r="V627" i="69"/>
  <c r="AA627" i="69" s="1"/>
  <c r="V631" i="69"/>
  <c r="AA631" i="69" s="1"/>
  <c r="V635" i="69"/>
  <c r="AA635" i="69" s="1"/>
  <c r="V639" i="69"/>
  <c r="AA639" i="69" s="1"/>
  <c r="V643" i="69"/>
  <c r="AA643" i="69" s="1"/>
  <c r="V647" i="69"/>
  <c r="AA647" i="69" s="1"/>
  <c r="V651" i="69"/>
  <c r="V652" i="69"/>
  <c r="AA652" i="69" s="1"/>
  <c r="V659" i="69"/>
  <c r="AA659" i="69" s="1"/>
  <c r="V660" i="69"/>
  <c r="AA660" i="69" s="1"/>
  <c r="V667" i="69"/>
  <c r="AA667" i="69" s="1"/>
  <c r="V668" i="69"/>
  <c r="AA668" i="69" s="1"/>
  <c r="V670" i="69"/>
  <c r="AA670" i="69" s="1"/>
  <c r="V671" i="69"/>
  <c r="AA671" i="69" s="1"/>
  <c r="V672" i="69"/>
  <c r="AA672" i="69" s="1"/>
  <c r="V673" i="69"/>
  <c r="AA673" i="69" s="1"/>
  <c r="V674" i="69"/>
  <c r="AA674" i="69" s="1"/>
  <c r="V675" i="69"/>
  <c r="AA675" i="69" s="1"/>
  <c r="V676" i="69"/>
  <c r="AA676" i="69" s="1"/>
  <c r="V677" i="69"/>
  <c r="AA677" i="69" s="1"/>
  <c r="V678" i="69"/>
  <c r="AA678" i="69" s="1"/>
  <c r="V679" i="69"/>
  <c r="AA679" i="69" s="1"/>
  <c r="V680" i="69"/>
  <c r="AA680" i="69" s="1"/>
  <c r="V681" i="69"/>
  <c r="AA681" i="69" s="1"/>
  <c r="V682" i="69"/>
  <c r="AA682" i="69" s="1"/>
  <c r="V683" i="69"/>
  <c r="AA683" i="69" s="1"/>
  <c r="V684" i="69"/>
  <c r="AA684" i="69" s="1"/>
  <c r="V685" i="69"/>
  <c r="V686" i="69"/>
  <c r="AA686" i="69" s="1"/>
  <c r="V437" i="69"/>
  <c r="AA437" i="69" s="1"/>
  <c r="V441" i="69"/>
  <c r="AA441" i="69" s="1"/>
  <c r="V445" i="69"/>
  <c r="AA445" i="69" s="1"/>
  <c r="V449" i="69"/>
  <c r="AA449" i="69" s="1"/>
  <c r="V453" i="69"/>
  <c r="AA453" i="69" s="1"/>
  <c r="V457" i="69"/>
  <c r="AA457" i="69" s="1"/>
  <c r="V461" i="69"/>
  <c r="AA461" i="69" s="1"/>
  <c r="V465" i="69"/>
  <c r="AA465" i="69" s="1"/>
  <c r="V469" i="69"/>
  <c r="AA469" i="69" s="1"/>
  <c r="V473" i="69"/>
  <c r="AA473" i="69" s="1"/>
  <c r="V477" i="69"/>
  <c r="AA477" i="69" s="1"/>
  <c r="V481" i="69"/>
  <c r="AA481" i="69" s="1"/>
  <c r="V485" i="69"/>
  <c r="AA485" i="69" s="1"/>
  <c r="V489" i="69"/>
  <c r="V493" i="69"/>
  <c r="V497" i="69"/>
  <c r="AA497" i="69" s="1"/>
  <c r="V501" i="69"/>
  <c r="AA501" i="69" s="1"/>
  <c r="V505" i="69"/>
  <c r="AA505" i="69" s="1"/>
  <c r="V509" i="69"/>
  <c r="AA509" i="69" s="1"/>
  <c r="V513" i="69"/>
  <c r="AA513" i="69" s="1"/>
  <c r="V517" i="69"/>
  <c r="V521" i="69"/>
  <c r="AA521" i="69" s="1"/>
  <c r="V525" i="69"/>
  <c r="AA525" i="69" s="1"/>
  <c r="V529" i="69"/>
  <c r="AA529" i="69" s="1"/>
  <c r="V533" i="69"/>
  <c r="V537" i="69"/>
  <c r="V541" i="69"/>
  <c r="AA541" i="69" s="1"/>
  <c r="V545" i="69"/>
  <c r="AA545" i="69" s="1"/>
  <c r="V549" i="69"/>
  <c r="AA549" i="69" s="1"/>
  <c r="V553" i="69"/>
  <c r="AA553" i="69" s="1"/>
  <c r="V557" i="69"/>
  <c r="AA557" i="69" s="1"/>
  <c r="V561" i="69"/>
  <c r="AA561" i="69" s="1"/>
  <c r="V565" i="69"/>
  <c r="V569" i="69"/>
  <c r="V573" i="69"/>
  <c r="AA573" i="69" s="1"/>
  <c r="V577" i="69"/>
  <c r="AA577" i="69" s="1"/>
  <c r="V581" i="69"/>
  <c r="AA581" i="69" s="1"/>
  <c r="V585" i="69"/>
  <c r="AA585" i="69" s="1"/>
  <c r="V589" i="69"/>
  <c r="AA589" i="69" s="1"/>
  <c r="V593" i="69"/>
  <c r="AA593" i="69" s="1"/>
  <c r="V597" i="69"/>
  <c r="V601" i="69"/>
  <c r="V605" i="69"/>
  <c r="AA605" i="69" s="1"/>
  <c r="V609" i="69"/>
  <c r="AA609" i="69" s="1"/>
  <c r="V613" i="69"/>
  <c r="AA613" i="69" s="1"/>
  <c r="V617" i="69"/>
  <c r="AA617" i="69" s="1"/>
  <c r="V621" i="69"/>
  <c r="AA621" i="69" s="1"/>
  <c r="V625" i="69"/>
  <c r="AA625" i="69" s="1"/>
  <c r="V629" i="69"/>
  <c r="V633" i="69"/>
  <c r="V637" i="69"/>
  <c r="AA637" i="69" s="1"/>
  <c r="V641" i="69"/>
  <c r="AA641" i="69" s="1"/>
  <c r="V645" i="69"/>
  <c r="AA645" i="69" s="1"/>
  <c r="V649" i="69"/>
  <c r="AA649" i="69" s="1"/>
  <c r="V655" i="69"/>
  <c r="AA655" i="69" s="1"/>
  <c r="V656" i="69"/>
  <c r="V663" i="69"/>
  <c r="AA663" i="69" s="1"/>
  <c r="V664" i="69"/>
  <c r="AA664" i="69" s="1"/>
  <c r="V653" i="69"/>
  <c r="V657" i="69"/>
  <c r="AA657" i="69" s="1"/>
  <c r="V661" i="69"/>
  <c r="V665" i="69"/>
  <c r="AA665" i="69" s="1"/>
  <c r="V669" i="69"/>
  <c r="V687" i="69"/>
  <c r="AA687" i="69" s="1"/>
  <c r="V688" i="69"/>
  <c r="AA688" i="69" s="1"/>
  <c r="V689" i="69"/>
  <c r="AA689" i="69" s="1"/>
  <c r="V690" i="69"/>
  <c r="AA690" i="69" s="1"/>
  <c r="V691" i="69"/>
  <c r="V692" i="69"/>
  <c r="AA692" i="69" s="1"/>
  <c r="V693" i="69"/>
  <c r="V694" i="69"/>
  <c r="V695" i="69"/>
  <c r="AA695" i="69" s="1"/>
  <c r="V696" i="69"/>
  <c r="AA696" i="69" s="1"/>
  <c r="V697" i="69"/>
  <c r="AA697" i="69" s="1"/>
  <c r="V698" i="69"/>
  <c r="AA698" i="69" s="1"/>
  <c r="V699" i="69"/>
  <c r="AA699" i="69" s="1"/>
  <c r="V700" i="69"/>
  <c r="AA700" i="69" s="1"/>
  <c r="V701" i="69"/>
  <c r="AA701" i="69" s="1"/>
  <c r="V702" i="69"/>
  <c r="AA702" i="69" s="1"/>
  <c r="V703" i="69"/>
  <c r="AA703" i="69" s="1"/>
  <c r="V704" i="69"/>
  <c r="AA704" i="69" s="1"/>
  <c r="V705" i="69"/>
  <c r="AA705" i="69" s="1"/>
  <c r="V706" i="69"/>
  <c r="AA706" i="69" s="1"/>
  <c r="V707" i="69"/>
  <c r="AA707" i="69" s="1"/>
  <c r="V708" i="69"/>
  <c r="AA708" i="69" s="1"/>
  <c r="V709" i="69"/>
  <c r="AA709" i="69" s="1"/>
  <c r="V710" i="69"/>
  <c r="V711" i="69"/>
  <c r="AA711" i="69" s="1"/>
  <c r="V712" i="69"/>
  <c r="AA712" i="69" s="1"/>
  <c r="V713" i="69"/>
  <c r="V714" i="69"/>
  <c r="AA714" i="69" s="1"/>
  <c r="V715" i="69"/>
  <c r="AA715" i="69" s="1"/>
  <c r="V716" i="69"/>
  <c r="AA716" i="69" s="1"/>
  <c r="V717" i="69"/>
  <c r="AA717" i="69" s="1"/>
  <c r="V718" i="69"/>
  <c r="AA718" i="69" s="1"/>
  <c r="V719" i="69"/>
  <c r="V722" i="69"/>
  <c r="AA722" i="69" s="1"/>
  <c r="V723" i="69"/>
  <c r="AA723" i="69" s="1"/>
  <c r="V726" i="69"/>
  <c r="V727" i="69"/>
  <c r="AA727" i="69" s="1"/>
  <c r="V730" i="69"/>
  <c r="AA730" i="69" s="1"/>
  <c r="V731" i="69"/>
  <c r="AA731" i="69" s="1"/>
  <c r="V734" i="69"/>
  <c r="AA734" i="69" s="1"/>
  <c r="V735" i="69"/>
  <c r="AA735" i="69" s="1"/>
  <c r="V746" i="69"/>
  <c r="AA746" i="69" s="1"/>
  <c r="V750" i="69"/>
  <c r="AA750" i="69" s="1"/>
  <c r="V754" i="69"/>
  <c r="AA754" i="69" s="1"/>
  <c r="V758" i="69"/>
  <c r="AA758" i="69" s="1"/>
  <c r="V762" i="69"/>
  <c r="AA762" i="69" s="1"/>
  <c r="V766" i="69"/>
  <c r="V770" i="69"/>
  <c r="V774" i="69"/>
  <c r="AA774" i="69" s="1"/>
  <c r="V778" i="69"/>
  <c r="AA778" i="69" s="1"/>
  <c r="V782" i="69"/>
  <c r="AA782" i="69" s="1"/>
  <c r="V786" i="69"/>
  <c r="V790" i="69"/>
  <c r="AA790" i="69" s="1"/>
  <c r="V794" i="69"/>
  <c r="AA794" i="69" s="1"/>
  <c r="V798" i="69"/>
  <c r="V802" i="69"/>
  <c r="AA802" i="69" s="1"/>
  <c r="V806" i="69"/>
  <c r="V810" i="69"/>
  <c r="AA810" i="69" s="1"/>
  <c r="V1017" i="69"/>
  <c r="V1019" i="69"/>
  <c r="AA1019" i="69" s="1"/>
  <c r="V1021" i="69"/>
  <c r="AA1021" i="69" s="1"/>
  <c r="V1023" i="69"/>
  <c r="AA1023" i="69" s="1"/>
  <c r="V1025" i="69"/>
  <c r="AA1025" i="69" s="1"/>
  <c r="V748" i="69"/>
  <c r="AA748" i="69" s="1"/>
  <c r="V752" i="69"/>
  <c r="AA752" i="69" s="1"/>
  <c r="V756" i="69"/>
  <c r="AA756" i="69" s="1"/>
  <c r="V760" i="69"/>
  <c r="AA760" i="69" s="1"/>
  <c r="V764" i="69"/>
  <c r="AA764" i="69" s="1"/>
  <c r="V768" i="69"/>
  <c r="AA768" i="69" s="1"/>
  <c r="V772" i="69"/>
  <c r="AA772" i="69" s="1"/>
  <c r="V776" i="69"/>
  <c r="AA776" i="69" s="1"/>
  <c r="V780" i="69"/>
  <c r="AA780" i="69" s="1"/>
  <c r="V784" i="69"/>
  <c r="AA784" i="69" s="1"/>
  <c r="V788" i="69"/>
  <c r="AA788" i="69" s="1"/>
  <c r="V792" i="69"/>
  <c r="AA792" i="69" s="1"/>
  <c r="V796" i="69"/>
  <c r="AA796" i="69" s="1"/>
  <c r="V800" i="69"/>
  <c r="V804" i="69"/>
  <c r="AA804" i="69" s="1"/>
  <c r="V808" i="69"/>
  <c r="AA808" i="69" s="1"/>
  <c r="V739" i="69"/>
  <c r="AA739" i="69" s="1"/>
  <c r="V741" i="69"/>
  <c r="AA741" i="69" s="1"/>
  <c r="V743" i="69"/>
  <c r="AA743" i="69" s="1"/>
  <c r="V745" i="69"/>
  <c r="AA745" i="69" s="1"/>
  <c r="V747" i="69"/>
  <c r="AA747" i="69" s="1"/>
  <c r="V749" i="69"/>
  <c r="V751" i="69"/>
  <c r="AA751" i="69" s="1"/>
  <c r="V753" i="69"/>
  <c r="AA753" i="69" s="1"/>
  <c r="V755" i="69"/>
  <c r="AA755" i="69" s="1"/>
  <c r="V757" i="69"/>
  <c r="V759" i="69"/>
  <c r="AA759" i="69" s="1"/>
  <c r="V761" i="69"/>
  <c r="V763" i="69"/>
  <c r="AA763" i="69" s="1"/>
  <c r="V765" i="69"/>
  <c r="AA765" i="69" s="1"/>
  <c r="V767" i="69"/>
  <c r="AA767" i="69" s="1"/>
  <c r="V769" i="69"/>
  <c r="AA769" i="69" s="1"/>
  <c r="V771" i="69"/>
  <c r="AA771" i="69" s="1"/>
  <c r="V773" i="69"/>
  <c r="AA773" i="69" s="1"/>
  <c r="V775" i="69"/>
  <c r="AA775" i="69" s="1"/>
  <c r="V777" i="69"/>
  <c r="AA777" i="69" s="1"/>
  <c r="V779" i="69"/>
  <c r="AA779" i="69" s="1"/>
  <c r="V781" i="69"/>
  <c r="AA781" i="69" s="1"/>
  <c r="V783" i="69"/>
  <c r="AA783" i="69" s="1"/>
  <c r="V785" i="69"/>
  <c r="AA785" i="69" s="1"/>
  <c r="V787" i="69"/>
  <c r="AA787" i="69" s="1"/>
  <c r="V789" i="69"/>
  <c r="AA789" i="69" s="1"/>
  <c r="V791" i="69"/>
  <c r="AA791" i="69" s="1"/>
  <c r="V793" i="69"/>
  <c r="AA793" i="69" s="1"/>
  <c r="V795" i="69"/>
  <c r="AA795" i="69" s="1"/>
  <c r="V797" i="69"/>
  <c r="AA797" i="69" s="1"/>
  <c r="V799" i="69"/>
  <c r="AA799" i="69" s="1"/>
  <c r="V801" i="69"/>
  <c r="AA801" i="69" s="1"/>
  <c r="V803" i="69"/>
  <c r="AA803" i="69" s="1"/>
  <c r="V805" i="69"/>
  <c r="AA805" i="69" s="1"/>
  <c r="V807" i="69"/>
  <c r="AA807" i="69" s="1"/>
  <c r="V809" i="69"/>
  <c r="AA809" i="69" s="1"/>
  <c r="V811" i="69"/>
  <c r="AA811" i="69" s="1"/>
  <c r="V813" i="69"/>
  <c r="AA813" i="69" s="1"/>
  <c r="V815" i="69"/>
  <c r="AA815" i="69" s="1"/>
  <c r="V817" i="69"/>
  <c r="AA817" i="69" s="1"/>
  <c r="V819" i="69"/>
  <c r="AA819" i="69" s="1"/>
  <c r="V821" i="69"/>
  <c r="AA821" i="69" s="1"/>
  <c r="V823" i="69"/>
  <c r="AA823" i="69" s="1"/>
  <c r="V825" i="69"/>
  <c r="AA825" i="69" s="1"/>
  <c r="V827" i="69"/>
  <c r="AA827" i="69" s="1"/>
  <c r="V829" i="69"/>
  <c r="AA829" i="69" s="1"/>
  <c r="V831" i="69"/>
  <c r="AA831" i="69" s="1"/>
  <c r="V833" i="69"/>
  <c r="AA833" i="69" s="1"/>
  <c r="V835" i="69"/>
  <c r="V837" i="69"/>
  <c r="AA837" i="69" s="1"/>
  <c r="V839" i="69"/>
  <c r="AA839" i="69" s="1"/>
  <c r="V841" i="69"/>
  <c r="AA841" i="69" s="1"/>
  <c r="V843" i="69"/>
  <c r="AA843" i="69" s="1"/>
  <c r="V845" i="69"/>
  <c r="AA845" i="69" s="1"/>
  <c r="V847" i="69"/>
  <c r="AA847" i="69" s="1"/>
  <c r="V849" i="69"/>
  <c r="AA849" i="69" s="1"/>
  <c r="V851" i="69"/>
  <c r="AA851" i="69" s="1"/>
  <c r="V853" i="69"/>
  <c r="V855" i="69"/>
  <c r="AA855" i="69" s="1"/>
  <c r="V857" i="69"/>
  <c r="AA857" i="69" s="1"/>
  <c r="V859" i="69"/>
  <c r="AA859" i="69" s="1"/>
  <c r="V861" i="69"/>
  <c r="V863" i="69"/>
  <c r="AA863" i="69" s="1"/>
  <c r="V865" i="69"/>
  <c r="AA865" i="69" s="1"/>
  <c r="V867" i="69"/>
  <c r="V869" i="69"/>
  <c r="AA869" i="69" s="1"/>
  <c r="V871" i="69"/>
  <c r="AA871" i="69" s="1"/>
  <c r="V873" i="69"/>
  <c r="V875" i="69"/>
  <c r="AA875" i="69" s="1"/>
  <c r="V877" i="69"/>
  <c r="AA877" i="69" s="1"/>
  <c r="V879" i="69"/>
  <c r="AA879" i="69" s="1"/>
  <c r="V881" i="69"/>
  <c r="AA881" i="69" s="1"/>
  <c r="V883" i="69"/>
  <c r="AA883" i="69" s="1"/>
  <c r="V885" i="69"/>
  <c r="AA885" i="69" s="1"/>
  <c r="V887" i="69"/>
  <c r="AA887" i="69" s="1"/>
  <c r="V889" i="69"/>
  <c r="AA889" i="69" s="1"/>
  <c r="V891" i="69"/>
  <c r="AA891" i="69" s="1"/>
  <c r="V893" i="69"/>
  <c r="AA893" i="69" s="1"/>
  <c r="V895" i="69"/>
  <c r="AA895" i="69" s="1"/>
  <c r="V897" i="69"/>
  <c r="AA897" i="69" s="1"/>
  <c r="V899" i="69"/>
  <c r="AA899" i="69" s="1"/>
  <c r="V901" i="69"/>
  <c r="AA901" i="69" s="1"/>
  <c r="V903" i="69"/>
  <c r="AA903" i="69" s="1"/>
  <c r="V905" i="69"/>
  <c r="V907" i="69"/>
  <c r="AA907" i="69" s="1"/>
  <c r="V909" i="69"/>
  <c r="AA909" i="69" s="1"/>
  <c r="V911" i="69"/>
  <c r="AA911" i="69" s="1"/>
  <c r="V913" i="69"/>
  <c r="AA913" i="69" s="1"/>
  <c r="V915" i="69"/>
  <c r="V917" i="69"/>
  <c r="AA917" i="69" s="1"/>
  <c r="V919" i="69"/>
  <c r="AA919" i="69" s="1"/>
  <c r="V921" i="69"/>
  <c r="AA921" i="69" s="1"/>
  <c r="V923" i="69"/>
  <c r="AA923" i="69" s="1"/>
  <c r="V925" i="69"/>
  <c r="V927" i="69"/>
  <c r="AA927" i="69" s="1"/>
  <c r="V929" i="69"/>
  <c r="AA929" i="69" s="1"/>
  <c r="V931" i="69"/>
  <c r="V933" i="69"/>
  <c r="AA933" i="69" s="1"/>
  <c r="V935" i="69"/>
  <c r="AA935" i="69" s="1"/>
  <c r="V937" i="69"/>
  <c r="AA937" i="69" s="1"/>
  <c r="V939" i="69"/>
  <c r="AA939" i="69" s="1"/>
  <c r="V941" i="69"/>
  <c r="AA941" i="69" s="1"/>
  <c r="V943" i="69"/>
  <c r="AA943" i="69" s="1"/>
  <c r="V945" i="69"/>
  <c r="AA945" i="69" s="1"/>
  <c r="V947" i="69"/>
  <c r="AA947" i="69" s="1"/>
  <c r="V949" i="69"/>
  <c r="V951" i="69"/>
  <c r="AA951" i="69" s="1"/>
  <c r="V953" i="69"/>
  <c r="AA953" i="69" s="1"/>
  <c r="V955" i="69"/>
  <c r="AA955" i="69" s="1"/>
  <c r="V957" i="69"/>
  <c r="AA957" i="69" s="1"/>
  <c r="V959" i="69"/>
  <c r="AA959" i="69" s="1"/>
  <c r="V961" i="69"/>
  <c r="V963" i="69"/>
  <c r="AA963" i="69" s="1"/>
  <c r="V965" i="69"/>
  <c r="AA965" i="69" s="1"/>
  <c r="V967" i="69"/>
  <c r="AA967" i="69" s="1"/>
  <c r="V969" i="69"/>
  <c r="AA969" i="69" s="1"/>
  <c r="V971" i="69"/>
  <c r="AA971" i="69" s="1"/>
  <c r="V973" i="69"/>
  <c r="AA973" i="69" s="1"/>
  <c r="V975" i="69"/>
  <c r="AA975" i="69" s="1"/>
  <c r="V977" i="69"/>
  <c r="V979" i="69"/>
  <c r="AA979" i="69" s="1"/>
  <c r="V981" i="69"/>
  <c r="AA981" i="69" s="1"/>
  <c r="V983" i="69"/>
  <c r="AA983" i="69" s="1"/>
  <c r="V985" i="69"/>
  <c r="AA985" i="69" s="1"/>
  <c r="V987" i="69"/>
  <c r="AA987" i="69" s="1"/>
  <c r="V989" i="69"/>
  <c r="AA989" i="69" s="1"/>
  <c r="V991" i="69"/>
  <c r="AA991" i="69" s="1"/>
  <c r="V993" i="69"/>
  <c r="AA993" i="69" s="1"/>
  <c r="V995" i="69"/>
  <c r="AA995" i="69" s="1"/>
  <c r="V997" i="69"/>
  <c r="AA997" i="69" s="1"/>
  <c r="V999" i="69"/>
  <c r="AA999" i="69" s="1"/>
  <c r="V1001" i="69"/>
  <c r="AA1001" i="69" s="1"/>
  <c r="V1003" i="69"/>
  <c r="V1005" i="69"/>
  <c r="AA1005" i="69" s="1"/>
  <c r="V1007" i="69"/>
  <c r="AA1007" i="69" s="1"/>
  <c r="V1009" i="69"/>
  <c r="AA1009" i="69" s="1"/>
  <c r="V1011" i="69"/>
  <c r="AA1011" i="69" s="1"/>
  <c r="V1013" i="69"/>
  <c r="V1027" i="69"/>
  <c r="AA1027" i="69" s="1"/>
  <c r="V1029" i="69"/>
  <c r="AA1029" i="69" s="1"/>
  <c r="V1031" i="69"/>
  <c r="AA1031" i="69" s="1"/>
  <c r="V1033" i="69"/>
  <c r="V1035" i="69"/>
  <c r="AA1035" i="69" s="1"/>
  <c r="V1037" i="69"/>
  <c r="AA1037" i="69" s="1"/>
  <c r="V1039" i="69"/>
  <c r="AA1039" i="69" s="1"/>
  <c r="V1041" i="69"/>
  <c r="V1043" i="69"/>
  <c r="AA1043" i="69" s="1"/>
  <c r="V1045" i="69"/>
  <c r="AA1045" i="69" s="1"/>
  <c r="V1047" i="69"/>
  <c r="AA1047" i="69" s="1"/>
  <c r="V1049" i="69"/>
  <c r="V1051" i="69"/>
  <c r="AA1051" i="69" s="1"/>
  <c r="V1053" i="69"/>
  <c r="V1055" i="69"/>
  <c r="AA1055" i="69" s="1"/>
  <c r="V1057" i="69"/>
  <c r="AA1057" i="69" s="1"/>
  <c r="V1059" i="69"/>
  <c r="AA1059" i="69" s="1"/>
  <c r="V1061" i="69"/>
  <c r="AA1061" i="69" s="1"/>
  <c r="V1063" i="69"/>
  <c r="AA1063" i="69" s="1"/>
  <c r="V1065" i="69"/>
  <c r="AA1065" i="69" s="1"/>
  <c r="V1067" i="69"/>
  <c r="AA1067" i="69" s="1"/>
  <c r="V1069" i="69"/>
  <c r="AA1069" i="69" s="1"/>
  <c r="V1071" i="69"/>
  <c r="AA1071" i="69" s="1"/>
  <c r="V1073" i="69"/>
  <c r="AA1073" i="69" s="1"/>
  <c r="V1075" i="69"/>
  <c r="AA1075" i="69" s="1"/>
  <c r="V1077" i="69"/>
  <c r="AA1077" i="69" s="1"/>
  <c r="V1079" i="69"/>
  <c r="AA1079" i="69" s="1"/>
  <c r="V1081" i="69"/>
  <c r="AA1081" i="69" s="1"/>
  <c r="V1083" i="69"/>
  <c r="AA1083" i="69" s="1"/>
  <c r="V1085" i="69"/>
  <c r="AA1085" i="69" s="1"/>
  <c r="V1087" i="69"/>
  <c r="AA1087" i="69" s="1"/>
  <c r="V1089" i="69"/>
  <c r="AA1089" i="69" s="1"/>
  <c r="V1091" i="69"/>
  <c r="AA1091" i="69" s="1"/>
  <c r="V1093" i="69"/>
  <c r="AA1093" i="69" s="1"/>
  <c r="V1095" i="69"/>
  <c r="V1097" i="69"/>
  <c r="AA1097" i="69" s="1"/>
  <c r="V1099" i="69"/>
  <c r="AA1099" i="69" s="1"/>
  <c r="V1101" i="69"/>
  <c r="AA1101" i="69" s="1"/>
  <c r="V1103" i="69"/>
  <c r="AA1103" i="69" s="1"/>
  <c r="V1105" i="69"/>
  <c r="V1107" i="69"/>
  <c r="AA1107" i="69" s="1"/>
  <c r="V1109" i="69"/>
  <c r="AA1109" i="69" s="1"/>
  <c r="V1111" i="69"/>
  <c r="AA1111" i="69" s="1"/>
  <c r="V1113" i="69"/>
  <c r="AA1113" i="69" s="1"/>
  <c r="V1115" i="69"/>
  <c r="AA1115" i="69" s="1"/>
  <c r="V1117" i="69"/>
  <c r="AA1117" i="69" s="1"/>
  <c r="V1119" i="69"/>
  <c r="AA1119" i="69" s="1"/>
  <c r="V1121" i="69"/>
  <c r="AA1121" i="69" s="1"/>
  <c r="V1123" i="69"/>
  <c r="AA1123" i="69" s="1"/>
  <c r="V1125" i="69"/>
  <c r="AA1125" i="69" s="1"/>
  <c r="V1127" i="69"/>
  <c r="AA1127" i="69" s="1"/>
  <c r="V1129" i="69"/>
  <c r="V1131" i="69"/>
  <c r="AA1131" i="69" s="1"/>
  <c r="V1133" i="69"/>
  <c r="V1135" i="69"/>
  <c r="AA1135" i="69" s="1"/>
  <c r="V1137" i="69"/>
  <c r="V1139" i="69"/>
  <c r="AA1139" i="69" s="1"/>
  <c r="V1141" i="69"/>
  <c r="AA1141" i="69" s="1"/>
  <c r="V1143" i="69"/>
  <c r="AA1143" i="69" s="1"/>
  <c r="V1145" i="69"/>
  <c r="AA1145" i="69" s="1"/>
  <c r="V1147" i="69"/>
  <c r="AA1147" i="69" s="1"/>
  <c r="V1149" i="69"/>
  <c r="V1151" i="69"/>
  <c r="AA1151" i="69" s="1"/>
  <c r="V1153" i="69"/>
  <c r="AA1153" i="69" s="1"/>
  <c r="V1155" i="69"/>
  <c r="AA1155" i="69" s="1"/>
  <c r="V1157" i="69"/>
  <c r="AA1157" i="69" s="1"/>
  <c r="V1159" i="69"/>
  <c r="AA1159" i="69" s="1"/>
  <c r="V1161" i="69"/>
  <c r="V1163" i="69"/>
  <c r="AA1163" i="69" s="1"/>
  <c r="V1165" i="69"/>
  <c r="V1167" i="69"/>
  <c r="AA1167" i="69" s="1"/>
  <c r="V1168" i="69"/>
  <c r="AA1168" i="69" s="1"/>
  <c r="V1171" i="69"/>
  <c r="AA1171" i="69" s="1"/>
  <c r="V1172" i="69"/>
  <c r="AA1172" i="69" s="1"/>
  <c r="V1175" i="69"/>
  <c r="AA1175" i="69" s="1"/>
  <c r="V1176" i="69"/>
  <c r="V1179" i="69"/>
  <c r="AA1179" i="69" s="1"/>
  <c r="V1180" i="69"/>
  <c r="AA1180" i="69" s="1"/>
  <c r="V1183" i="69"/>
  <c r="AA1183" i="69" s="1"/>
  <c r="V1184" i="69"/>
  <c r="AA1184" i="69" s="1"/>
  <c r="V1187" i="69"/>
  <c r="AA1187" i="69" s="1"/>
  <c r="V1188" i="69"/>
  <c r="V1191" i="69"/>
  <c r="AA1191" i="69" s="1"/>
  <c r="V1192" i="69"/>
  <c r="AA1192" i="69" s="1"/>
  <c r="V1195" i="69"/>
  <c r="AA1195" i="69" s="1"/>
  <c r="V1196" i="69"/>
  <c r="V1199" i="69"/>
  <c r="AA1199" i="69" s="1"/>
  <c r="V1200" i="69"/>
  <c r="V1203" i="69"/>
  <c r="AA1203" i="69" s="1"/>
  <c r="V1204" i="69"/>
  <c r="AA1204" i="69" s="1"/>
  <c r="V1349" i="69"/>
  <c r="AA1349" i="69" s="1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AA1355" i="69" s="1"/>
  <c r="V1363" i="69"/>
  <c r="AA1363" i="69" s="1"/>
  <c r="V1345" i="69"/>
  <c r="AA1345" i="69" s="1"/>
  <c r="V1346" i="69"/>
  <c r="AA1346" i="69" s="1"/>
  <c r="V1365" i="69"/>
  <c r="AA1365" i="69" s="1"/>
  <c r="V1366" i="69"/>
  <c r="AA1366" i="69" s="1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AA1359" i="69" s="1"/>
  <c r="V1369" i="69"/>
  <c r="V1370" i="69"/>
  <c r="V1690" i="69"/>
  <c r="AA1690" i="69" s="1"/>
  <c r="V1698" i="69"/>
  <c r="AA1698" i="69" s="1"/>
  <c r="V1839" i="69"/>
  <c r="AA1839" i="69" s="1"/>
  <c r="V1841" i="69"/>
  <c r="V1348" i="69"/>
  <c r="V1352" i="69"/>
  <c r="AA1352" i="69" s="1"/>
  <c r="V1356" i="69"/>
  <c r="AA1356" i="69" s="1"/>
  <c r="V1360" i="69"/>
  <c r="AA1360" i="69" s="1"/>
  <c r="V1364" i="69"/>
  <c r="AA1364" i="69" s="1"/>
  <c r="V1368" i="69"/>
  <c r="AA1368" i="69" s="1"/>
  <c r="V1691" i="69"/>
  <c r="AA1691" i="69" s="1"/>
  <c r="V1695" i="69"/>
  <c r="AA1695" i="69" s="1"/>
  <c r="V1699" i="69"/>
  <c r="AA1699" i="69" s="1"/>
  <c r="V1703" i="69"/>
  <c r="AA1703" i="69" s="1"/>
  <c r="V1707" i="69"/>
  <c r="AA1707" i="69" s="1"/>
  <c r="V1711" i="69"/>
  <c r="AA1711" i="69" s="1"/>
  <c r="V1715" i="69"/>
  <c r="V1719" i="69"/>
  <c r="AA1719" i="69" s="1"/>
  <c r="V1723" i="69"/>
  <c r="AA1723" i="69" s="1"/>
  <c r="V1727" i="69"/>
  <c r="AA1727" i="69" s="1"/>
  <c r="V1731" i="69"/>
  <c r="AA1731" i="69" s="1"/>
  <c r="V1735" i="69"/>
  <c r="AA1735" i="69" s="1"/>
  <c r="V1739" i="69"/>
  <c r="AA1739" i="69" s="1"/>
  <c r="V1743" i="69"/>
  <c r="AA1743" i="69" s="1"/>
  <c r="V1747" i="69"/>
  <c r="V1751" i="69"/>
  <c r="AA1751" i="69" s="1"/>
  <c r="V1755" i="69"/>
  <c r="AA1755" i="69" s="1"/>
  <c r="V1759" i="69"/>
  <c r="AA1759" i="69" s="1"/>
  <c r="V1763" i="69"/>
  <c r="AA1763" i="69" s="1"/>
  <c r="V1767" i="69"/>
  <c r="AA1767" i="69" s="1"/>
  <c r="V1772" i="69"/>
  <c r="V1776" i="69"/>
  <c r="V1780" i="69"/>
  <c r="AA1780" i="69" s="1"/>
  <c r="V1784" i="69"/>
  <c r="V1788" i="69"/>
  <c r="AA1788" i="69" s="1"/>
  <c r="V1792" i="69"/>
  <c r="AA1792" i="69" s="1"/>
  <c r="V1796" i="69"/>
  <c r="AA1796" i="69" s="1"/>
  <c r="V1700" i="69"/>
  <c r="V1704" i="69"/>
  <c r="AA1704" i="69" s="1"/>
  <c r="V1708" i="69"/>
  <c r="AA1708" i="69" s="1"/>
  <c r="V1712" i="69"/>
  <c r="AA1712" i="69" s="1"/>
  <c r="V1716" i="69"/>
  <c r="V1720" i="69"/>
  <c r="V1724" i="69"/>
  <c r="AA1724" i="69" s="1"/>
  <c r="V1728" i="69"/>
  <c r="V1732" i="69"/>
  <c r="V1736" i="69"/>
  <c r="AA1736" i="69" s="1"/>
  <c r="V1740" i="69"/>
  <c r="AA1740" i="69" s="1"/>
  <c r="V1744" i="69"/>
  <c r="AA1744" i="69" s="1"/>
  <c r="V1748" i="69"/>
  <c r="V1752" i="69"/>
  <c r="V1756" i="69"/>
  <c r="AA1756" i="69" s="1"/>
  <c r="V1760" i="69"/>
  <c r="V1764" i="69"/>
  <c r="V1768" i="69"/>
  <c r="AA1768" i="69" s="1"/>
  <c r="V1769" i="69"/>
  <c r="AA1769" i="69" s="1"/>
  <c r="V1773" i="69"/>
  <c r="V1777" i="69"/>
  <c r="AA1777" i="69" s="1"/>
  <c r="V1781" i="69"/>
  <c r="V1785" i="69"/>
  <c r="AA1785" i="69" s="1"/>
  <c r="V1789" i="69"/>
  <c r="AA1789" i="69" s="1"/>
  <c r="V1793" i="69"/>
  <c r="AA1793" i="69" s="1"/>
  <c r="V1797" i="69"/>
  <c r="AA1797" i="69" s="1"/>
  <c r="V1800" i="69"/>
  <c r="V1802" i="69"/>
  <c r="AA1802" i="69" s="1"/>
  <c r="V1804" i="69"/>
  <c r="V1806" i="69"/>
  <c r="AA1806" i="69" s="1"/>
  <c r="V1808" i="69"/>
  <c r="AA1808" i="69" s="1"/>
  <c r="V1810" i="69"/>
  <c r="V1812" i="69"/>
  <c r="AA1812" i="69" s="1"/>
  <c r="V1814" i="69"/>
  <c r="AA1814" i="69" s="1"/>
  <c r="V1816" i="69"/>
  <c r="AA1816" i="69" s="1"/>
  <c r="V1818" i="69"/>
  <c r="AA1818" i="69" s="1"/>
  <c r="V1820" i="69"/>
  <c r="AA1820" i="69" s="1"/>
  <c r="V1822" i="69"/>
  <c r="AA1822" i="69" s="1"/>
  <c r="V1824" i="69"/>
  <c r="AA1824" i="69" s="1"/>
  <c r="V1826" i="69"/>
  <c r="AA1826" i="69" s="1"/>
  <c r="V1828" i="69"/>
  <c r="AA1828" i="69" s="1"/>
  <c r="V1830" i="69"/>
  <c r="AA1830" i="69" s="1"/>
  <c r="V1832" i="69"/>
  <c r="AA1832" i="69" s="1"/>
  <c r="V1834" i="69"/>
  <c r="AA1834" i="69" s="1"/>
  <c r="V1836" i="69"/>
  <c r="AA1836" i="69" s="1"/>
  <c r="V1838" i="69"/>
  <c r="AA1838" i="69" s="1"/>
  <c r="V1689" i="69"/>
  <c r="AA1689" i="69" s="1"/>
  <c r="V1693" i="69"/>
  <c r="V1697" i="69"/>
  <c r="AA1697" i="69" s="1"/>
  <c r="V1701" i="69"/>
  <c r="V1705" i="69"/>
  <c r="V1709" i="69"/>
  <c r="V1713" i="69"/>
  <c r="AA1713" i="69" s="1"/>
  <c r="V1717" i="69"/>
  <c r="AA1717" i="69" s="1"/>
  <c r="V1721" i="69"/>
  <c r="AA1721" i="69" s="1"/>
  <c r="V1725" i="69"/>
  <c r="AA1725" i="69" s="1"/>
  <c r="V1729" i="69"/>
  <c r="AA1729" i="69" s="1"/>
  <c r="V1733" i="69"/>
  <c r="V1737" i="69"/>
  <c r="V1741" i="69"/>
  <c r="V1745" i="69"/>
  <c r="AA1745" i="69" s="1"/>
  <c r="V1749" i="69"/>
  <c r="AA1749" i="69" s="1"/>
  <c r="V1753" i="69"/>
  <c r="AA1753" i="69" s="1"/>
  <c r="V1757" i="69"/>
  <c r="AA1757" i="69" s="1"/>
  <c r="V1761" i="69"/>
  <c r="AA1761" i="69" s="1"/>
  <c r="V1765" i="69"/>
  <c r="V1770" i="69"/>
  <c r="AA1770" i="69" s="1"/>
  <c r="V1774" i="69"/>
  <c r="AA1774" i="69" s="1"/>
  <c r="V1778" i="69"/>
  <c r="AA1778" i="69" s="1"/>
  <c r="V1782" i="69"/>
  <c r="AA1782" i="69" s="1"/>
  <c r="V1786" i="69"/>
  <c r="AA1786" i="69" s="1"/>
  <c r="V1790" i="69"/>
  <c r="V1794" i="69"/>
  <c r="AA1794" i="69" s="1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4" i="69"/>
  <c r="AA259" i="69"/>
  <c r="AA260" i="69"/>
  <c r="AA265" i="69"/>
  <c r="AA268" i="69"/>
  <c r="AA270" i="69"/>
  <c r="AA275" i="69"/>
  <c r="AA284" i="69"/>
  <c r="AA290" i="69"/>
  <c r="AA292" i="69"/>
  <c r="AA296" i="69"/>
  <c r="AA299" i="69"/>
  <c r="AA300" i="69"/>
  <c r="AA305" i="69"/>
  <c r="AA306" i="69"/>
  <c r="AA316" i="69"/>
  <c r="AA324" i="69"/>
  <c r="AA328" i="69"/>
  <c r="AA340" i="69"/>
  <c r="AA353" i="69"/>
  <c r="AA358" i="69"/>
  <c r="AA363" i="69"/>
  <c r="AA366" i="69"/>
  <c r="AA370" i="69"/>
  <c r="AA371" i="69"/>
  <c r="AA372" i="69"/>
  <c r="AA378" i="69"/>
  <c r="AA384" i="69"/>
  <c r="AA388" i="69"/>
  <c r="AA392" i="69"/>
  <c r="AA394" i="69"/>
  <c r="AA404" i="69"/>
  <c r="AA405" i="69"/>
  <c r="AA412" i="69"/>
  <c r="AA413" i="69"/>
  <c r="AA414" i="69"/>
  <c r="AA418" i="69"/>
  <c r="AA420" i="69"/>
  <c r="AA421" i="69"/>
  <c r="AA426" i="69"/>
  <c r="AA427" i="69"/>
  <c r="AA429" i="69"/>
  <c r="AA430" i="69"/>
  <c r="AA432" i="69"/>
  <c r="AA438" i="69"/>
  <c r="AA440" i="69"/>
  <c r="AA444" i="69"/>
  <c r="AA446" i="69"/>
  <c r="AA462" i="69"/>
  <c r="AA478" i="69"/>
  <c r="AA489" i="69"/>
  <c r="AA493" i="69"/>
  <c r="AA499" i="69"/>
  <c r="AA502" i="69"/>
  <c r="AA515" i="69"/>
  <c r="AA517" i="69"/>
  <c r="AA523" i="69"/>
  <c r="AA524" i="69"/>
  <c r="AA532" i="69"/>
  <c r="AA533" i="69"/>
  <c r="AA537" i="69"/>
  <c r="AA538" i="69"/>
  <c r="AA542" i="69"/>
  <c r="AA546" i="69"/>
  <c r="AA550" i="69"/>
  <c r="AA555" i="69"/>
  <c r="AA558" i="69"/>
  <c r="AA560" i="69"/>
  <c r="AA562" i="69"/>
  <c r="AA565" i="69"/>
  <c r="AA566" i="69"/>
  <c r="AA569" i="69"/>
  <c r="AA574" i="69"/>
  <c r="AA578" i="69"/>
  <c r="AA582" i="69"/>
  <c r="AA587" i="69"/>
  <c r="AA590" i="69"/>
  <c r="AA592" i="69"/>
  <c r="AA594" i="69"/>
  <c r="AA596" i="69"/>
  <c r="AA597" i="69"/>
  <c r="AA598" i="69"/>
  <c r="AA601" i="69"/>
  <c r="AA602" i="69"/>
  <c r="AA606" i="69"/>
  <c r="AA610" i="69"/>
  <c r="AA614" i="69"/>
  <c r="AA619" i="69"/>
  <c r="AA622" i="69"/>
  <c r="AA624" i="69"/>
  <c r="AA626" i="69"/>
  <c r="AA629" i="69"/>
  <c r="AA630" i="69"/>
  <c r="AA633" i="69"/>
  <c r="AA638" i="69"/>
  <c r="AA642" i="69"/>
  <c r="AA646" i="69"/>
  <c r="AA651" i="69"/>
  <c r="AA653" i="69"/>
  <c r="AA656" i="69"/>
  <c r="AA658" i="69"/>
  <c r="AA661" i="69"/>
  <c r="AA662" i="69"/>
  <c r="AA666" i="69"/>
  <c r="AA669" i="69"/>
  <c r="AA685" i="69"/>
  <c r="AA691" i="69"/>
  <c r="AA693" i="69"/>
  <c r="AA694" i="69"/>
  <c r="AA710" i="69"/>
  <c r="AA713" i="69"/>
  <c r="AA719" i="69"/>
  <c r="AA720" i="69"/>
  <c r="AA726" i="69"/>
  <c r="AA732" i="69"/>
  <c r="AA736" i="69"/>
  <c r="AA738" i="69"/>
  <c r="AA740" i="69"/>
  <c r="AA742" i="69"/>
  <c r="AA744" i="69"/>
  <c r="AA749" i="69"/>
  <c r="AA757" i="69"/>
  <c r="AA761" i="69"/>
  <c r="AA766" i="69"/>
  <c r="AA770" i="69"/>
  <c r="AA786" i="69"/>
  <c r="AA798" i="69"/>
  <c r="AA800" i="69"/>
  <c r="AA806" i="69"/>
  <c r="AA812" i="69"/>
  <c r="AA814" i="69"/>
  <c r="AA816" i="69"/>
  <c r="AA818" i="69"/>
  <c r="AA820" i="69"/>
  <c r="AA822" i="69"/>
  <c r="AA826" i="69"/>
  <c r="AA828" i="69"/>
  <c r="AA830" i="69"/>
  <c r="AA834" i="69"/>
  <c r="AA835" i="69"/>
  <c r="AA836" i="69"/>
  <c r="AA838" i="69"/>
  <c r="AA842" i="69"/>
  <c r="AA844" i="69"/>
  <c r="AA846" i="69"/>
  <c r="AA848" i="69"/>
  <c r="AA853" i="69"/>
  <c r="AA856" i="69"/>
  <c r="AA861" i="69"/>
  <c r="AA867" i="69"/>
  <c r="AA868" i="69"/>
  <c r="AA873" i="69"/>
  <c r="AA874" i="69"/>
  <c r="AA880" i="69"/>
  <c r="AA890" i="69"/>
  <c r="AA896" i="69"/>
  <c r="AA904" i="69"/>
  <c r="AA905" i="69"/>
  <c r="AA908" i="69"/>
  <c r="AA910" i="69"/>
  <c r="AA914" i="69"/>
  <c r="AA915" i="69"/>
  <c r="AA916" i="69"/>
  <c r="AA922" i="69"/>
  <c r="AA925" i="69"/>
  <c r="AA926" i="69"/>
  <c r="AA930" i="69"/>
  <c r="AA931" i="69"/>
  <c r="AA944" i="69"/>
  <c r="AA946" i="69"/>
  <c r="AA949" i="69"/>
  <c r="AA954" i="69"/>
  <c r="AA961" i="69"/>
  <c r="AA962" i="69"/>
  <c r="AA964" i="69"/>
  <c r="AA970" i="69"/>
  <c r="AA972" i="69"/>
  <c r="AA977" i="69"/>
  <c r="AA978" i="69"/>
  <c r="AA980" i="69"/>
  <c r="AA986" i="69"/>
  <c r="AA988" i="69"/>
  <c r="AA994" i="69"/>
  <c r="AA1003" i="69"/>
  <c r="AA1010" i="69"/>
  <c r="AA1013" i="69"/>
  <c r="AA1014" i="69"/>
  <c r="AA1017" i="69"/>
  <c r="AA1020" i="69"/>
  <c r="AA1026" i="69"/>
  <c r="AA1033" i="69"/>
  <c r="AA1041" i="69"/>
  <c r="AA1044" i="69"/>
  <c r="AA1049" i="69"/>
  <c r="AA1053" i="69"/>
  <c r="AA1058" i="69"/>
  <c r="AA1062" i="69"/>
  <c r="AA1072" i="69"/>
  <c r="AA1074" i="69"/>
  <c r="AA1086" i="69"/>
  <c r="AA1088" i="69"/>
  <c r="AA1095" i="69"/>
  <c r="AA1096" i="69"/>
  <c r="AA1105" i="69"/>
  <c r="AA1108" i="69"/>
  <c r="AA1112" i="69"/>
  <c r="AA1120" i="69"/>
  <c r="AA1122" i="69"/>
  <c r="AA1124" i="69"/>
  <c r="AA1128" i="69"/>
  <c r="AA1129" i="69"/>
  <c r="AA1133" i="69"/>
  <c r="AA1136" i="69"/>
  <c r="AA1137" i="69"/>
  <c r="AA1148" i="69"/>
  <c r="AA1149" i="69"/>
  <c r="AA1152" i="69"/>
  <c r="AA1154" i="69"/>
  <c r="AA1156" i="69"/>
  <c r="AA1160" i="69"/>
  <c r="AA1161" i="69"/>
  <c r="AA1162" i="69"/>
  <c r="AA1164" i="69"/>
  <c r="AA1165" i="69"/>
  <c r="AA1169" i="69"/>
  <c r="AA1170" i="69"/>
  <c r="AA1173" i="69"/>
  <c r="AA1176" i="69"/>
  <c r="AA1177" i="69"/>
  <c r="AA1178" i="69"/>
  <c r="AA1181" i="69"/>
  <c r="AA1182" i="69"/>
  <c r="AA1185" i="69"/>
  <c r="AA1186" i="69"/>
  <c r="AA1188" i="69"/>
  <c r="AA1189" i="69"/>
  <c r="AA1193" i="69"/>
  <c r="AA1194" i="69"/>
  <c r="AA1196" i="69"/>
  <c r="AA1197" i="69"/>
  <c r="AA1198" i="69"/>
  <c r="AA1200" i="69"/>
  <c r="AA1201" i="69"/>
  <c r="AA1202" i="69"/>
  <c r="Y251" i="69"/>
  <c r="M251" i="69"/>
  <c r="AA1347" i="69"/>
  <c r="AA1348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1" i="69"/>
  <c r="AA1354" i="69"/>
  <c r="AA1357" i="69"/>
  <c r="AA1358" i="69"/>
  <c r="AA1361" i="69"/>
  <c r="AA1362" i="69"/>
  <c r="AA1367" i="69"/>
  <c r="AA1369" i="69"/>
  <c r="AA1370" i="69"/>
  <c r="AA1837" i="69"/>
  <c r="AA1692" i="69"/>
  <c r="AA1804" i="69"/>
  <c r="AA1821" i="69"/>
  <c r="AA1810" i="69"/>
  <c r="AA1813" i="69"/>
  <c r="AA1829" i="69"/>
  <c r="AA1693" i="69"/>
  <c r="AA1694" i="69"/>
  <c r="AA1700" i="69"/>
  <c r="AA1701" i="69"/>
  <c r="AA1705" i="69"/>
  <c r="AA1706" i="69"/>
  <c r="AA1709" i="69"/>
  <c r="AA1710" i="69"/>
  <c r="AA1714" i="69"/>
  <c r="AA1715" i="69"/>
  <c r="AA1716" i="69"/>
  <c r="AA1720" i="69"/>
  <c r="AA1722" i="69"/>
  <c r="AA1726" i="69"/>
  <c r="AA1728" i="69"/>
  <c r="AA1730" i="69"/>
  <c r="AA1732" i="69"/>
  <c r="AA1733" i="69"/>
  <c r="AA1737" i="69"/>
  <c r="AA1738" i="69"/>
  <c r="AA1741" i="69"/>
  <c r="AA1742" i="69"/>
  <c r="AA1746" i="69"/>
  <c r="AA1747" i="69"/>
  <c r="AA1748" i="69"/>
  <c r="AA1752" i="69"/>
  <c r="AA1754" i="69"/>
  <c r="AA1758" i="69"/>
  <c r="AA1760" i="69"/>
  <c r="AA1762" i="69"/>
  <c r="AA1764" i="69"/>
  <c r="AA1765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5" i="69"/>
  <c r="AA1776" i="69"/>
  <c r="AA1779" i="69"/>
  <c r="AA1781" i="69"/>
  <c r="AA1784" i="69"/>
  <c r="AA1787" i="69"/>
  <c r="AA1790" i="69"/>
  <c r="AA1791" i="69"/>
  <c r="AA1795" i="69"/>
  <c r="AA1799" i="69"/>
  <c r="AA1803" i="69"/>
  <c r="AA1807" i="69"/>
  <c r="AA1811" i="69"/>
  <c r="AA1815" i="69"/>
  <c r="AA1819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900" i="28" l="1"/>
  <c r="I2950" i="28"/>
  <c r="I2952" i="28"/>
  <c r="I2954" i="28"/>
  <c r="I2956" i="28"/>
  <c r="I2958" i="28"/>
  <c r="I2960" i="28"/>
  <c r="I2962" i="28"/>
  <c r="I2964" i="28"/>
  <c r="I2966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<sst xmlns="http://schemas.openxmlformats.org/spreadsheetml/2006/main" count="28303" uniqueCount="2831">
  <si>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</si>
  <si>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</si>
  <si>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</si>
  <si>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</si>
  <si>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</si>
  <si>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</si>
  <si>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</si>
  <si>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</si>
  <si>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</si>
  <si>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</si>
  <si>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</si>
  <si>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</si>
  <si>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</si>
  <si>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</si>
  <si>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</si>
  <si>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</si>
  <si>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</si>
  <si>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</si>
  <si>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</si>
  <si>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</si>
  <si>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</si>
  <si>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</si>
  <si>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</si>
  <si>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</si>
  <si>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</si>
  <si>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</si>
  <si>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</si>
  <si>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</si>
  <si>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</si>
  <si>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</si>
  <si>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</si>
  <si>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</si>
  <si>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</si>
  <si>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</si>
  <si>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</si>
  <si>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</si>
  <si>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</si>
  <si>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</si>
  <si>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</si>
  <si>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</si>
  <si>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</si>
  <si>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</si>
  <si>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</si>
  <si>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</si>
  <si>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</si>
  <si>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</si>
  <si>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</si>
  <si>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</si>
  <si>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</si>
  <si>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</si>
  <si>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</si>
  <si>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</si>
  <si>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</si>
  <si>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</si>
  <si>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</si>
  <si>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</si>
  <si>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</si>
  <si>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</si>
  <si>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</si>
  <si>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</si>
  <si>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</si>
  <si>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</si>
  <si>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</si>
  <si>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</si>
  <si>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</si>
  <si>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</si>
  <si>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</si>
  <si>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</si>
  <si>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</si>
  <si>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</si>
  <si>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</si>
  <si>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</si>
  <si>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</si>
  <si>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</si>
  <si>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</si>
  <si>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</si>
  <si>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</si>
  <si>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</si>
  <si>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</si>
  <si>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</si>
  <si>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</si>
  <si>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</si>
  <si>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</si>
  <si>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</si>
  <si>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</si>
  <si>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</si>
  <si>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</si>
  <si>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</si>
  <si>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</si>
  <si>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</si>
  <si>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</si>
  <si>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</si>
  <si>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</si>
  <si>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</si>
  <si>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</si>
  <si>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</si>
  <si>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</si>
  <si>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</si>
  <si>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</si>
  <si>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</si>
  <si>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</si>
  <si>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</si>
  <si>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</si>
  <si>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</si>
  <si>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</si>
  <si>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</si>
  <si>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</si>
  <si>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</si>
  <si>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</si>
  <si>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</si>
  <si>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</si>
  <si>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</si>
  <si>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</si>
  <si>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</si>
  <si>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</si>
  <si>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</si>
  <si>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</si>
  <si>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</si>
  <si>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</si>
  <si>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</si>
  <si>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</si>
  <si>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</si>
  <si>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</si>
  <si>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</si>
  <si>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</si>
  <si>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</si>
  <si>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</si>
  <si>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</si>
  <si>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1:13.00</t>
  </si>
  <si>
    <t>メドレーリレー</t>
  </si>
  <si>
    <t>リレー</t>
  </si>
  <si>
    <t>タイム決勝</t>
  </si>
  <si>
    <t xml:space="preserve">                </t>
  </si>
  <si>
    <t>一般</t>
  </si>
  <si>
    <t xml:space="preserve">   30.00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</si>
  <si>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</si>
  <si>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</si>
  <si>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</si>
  <si>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</si>
  <si>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</si>
  <si>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</si>
  <si>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</si>
  <si>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</si>
  <si>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</si>
  <si>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</si>
  <si>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</si>
  <si>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</si>
  <si>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</si>
  <si>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2006/01/23</t>
  </si>
  <si>
    <t>2004/04/28</t>
  </si>
  <si>
    <t xml:space="preserve">南海ＤＣ        </t>
  </si>
  <si>
    <t xml:space="preserve">窪田　　樹                    </t>
  </si>
  <si>
    <t xml:space="preserve">ｸﾎﾞﾀ ﾀﾂｷ                      </t>
  </si>
  <si>
    <t>2004/05/09</t>
  </si>
  <si>
    <t>2006/07/06</t>
  </si>
  <si>
    <t xml:space="preserve">宮内結衣子                    </t>
  </si>
  <si>
    <t xml:space="preserve">ﾐﾔｳﾁ ﾕｲｺ                      </t>
  </si>
  <si>
    <t>2005/05/19</t>
  </si>
  <si>
    <t>南海ＤＣ</t>
  </si>
  <si>
    <t xml:space="preserve">   33.50</t>
  </si>
  <si>
    <t xml:space="preserve">   26.10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</si>
  <si>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</si>
  <si>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</si>
  <si>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</si>
  <si>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</si>
  <si>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</si>
  <si>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</si>
  <si>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</si>
  <si>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</si>
  <si>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</si>
  <si>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</si>
  <si>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</si>
  <si>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</si>
  <si>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</si>
  <si>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</si>
  <si>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</si>
  <si>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</si>
  <si>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</si>
  <si>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</si>
  <si>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</si>
  <si>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1:11.00</t>
  </si>
  <si>
    <t>愛媛県スイミングクラブ協会</t>
    <rPh sb="0" eb="3">
      <t>エヒメケン</t>
    </rPh>
    <rPh sb="11" eb="13">
      <t>キョウカイ</t>
    </rPh>
    <phoneticPr fontId="1"/>
  </si>
  <si>
    <t xml:space="preserve">大野孝太郎                    </t>
  </si>
  <si>
    <t>2006/09/20</t>
  </si>
  <si>
    <t xml:space="preserve">宮内啓士郎                    </t>
  </si>
  <si>
    <t xml:space="preserve">ﾐﾔｳﾁ ｹｲｼﾛｳ                    </t>
  </si>
  <si>
    <t>2007/04/26</t>
  </si>
  <si>
    <t xml:space="preserve">伊須　彩葉                    </t>
  </si>
  <si>
    <t xml:space="preserve">ｲｽ ｲﾛﾊ                        </t>
  </si>
  <si>
    <t>2009/11/15</t>
  </si>
  <si>
    <t xml:space="preserve">西岡　泉美                    </t>
  </si>
  <si>
    <t xml:space="preserve">ﾆｼｵｶ ｲｽﾞﾐ                     </t>
  </si>
  <si>
    <t>2006/10/05</t>
  </si>
  <si>
    <t xml:space="preserve">田井　雄斗                    </t>
  </si>
  <si>
    <t xml:space="preserve">ﾀｲ ﾕｳﾄ                        </t>
  </si>
  <si>
    <t>2008/05/22</t>
  </si>
  <si>
    <t xml:space="preserve">小野　寛生                    </t>
  </si>
  <si>
    <t xml:space="preserve">ｵﾉ ｶﾝｾｲ                       </t>
  </si>
  <si>
    <t>2007/06/13</t>
  </si>
  <si>
    <t xml:space="preserve">和田菜々実                    </t>
  </si>
  <si>
    <t xml:space="preserve">ﾜﾀﾞ ﾅﾅﾐ                       </t>
  </si>
  <si>
    <t>2008/02/15</t>
  </si>
  <si>
    <t xml:space="preserve">渡部　泰成                    </t>
  </si>
  <si>
    <t xml:space="preserve">ﾜﾀﾅﾍﾞ ﾀｲｾｲ                    </t>
  </si>
  <si>
    <t>2009/04/30</t>
  </si>
  <si>
    <t xml:space="preserve">渡部　莉央                    </t>
  </si>
  <si>
    <t xml:space="preserve">ﾜﾀﾅﾍﾞ ﾘｵ                      </t>
  </si>
  <si>
    <t>2011/05/16</t>
  </si>
  <si>
    <t xml:space="preserve">髙橋　昂大                    </t>
  </si>
  <si>
    <t xml:space="preserve">ﾀｶﾊｼ ｺｳｷ                      </t>
  </si>
  <si>
    <t>2008/05/16</t>
  </si>
  <si>
    <t xml:space="preserve">三野　朱音                    </t>
  </si>
  <si>
    <t xml:space="preserve">ﾐﾉ ｱｶﾈ                        </t>
  </si>
  <si>
    <t>2006/05/19</t>
  </si>
  <si>
    <t xml:space="preserve">永田　　空                    </t>
  </si>
  <si>
    <t xml:space="preserve">ﾅｶﾞﾀ ｿﾗ                       </t>
  </si>
  <si>
    <t>2008/04/26</t>
  </si>
  <si>
    <t xml:space="preserve">越智心桜莉                    </t>
  </si>
  <si>
    <t xml:space="preserve">ｵﾁ ﾐｵﾘ                        </t>
  </si>
  <si>
    <t>2008/05/02</t>
  </si>
  <si>
    <t>2011/09/12</t>
  </si>
  <si>
    <t xml:space="preserve">田丸　一花                    </t>
  </si>
  <si>
    <t xml:space="preserve">ﾀﾏﾙ ｲﾁｶ                       </t>
  </si>
  <si>
    <t>2008/03/21</t>
  </si>
  <si>
    <t>2007/07/06</t>
  </si>
  <si>
    <t xml:space="preserve">兵頭　まい                    </t>
  </si>
  <si>
    <t xml:space="preserve">ﾋｮｳﾄﾞｳ ﾏｲ                     </t>
  </si>
  <si>
    <t>2008/01/24</t>
  </si>
  <si>
    <t>2009/04/08</t>
  </si>
  <si>
    <t xml:space="preserve">戒能　　駿                    </t>
  </si>
  <si>
    <t xml:space="preserve">ｶｲﾉｳ ｼｭﾝ                      </t>
  </si>
  <si>
    <t>2007/06/28</t>
  </si>
  <si>
    <t xml:space="preserve">三瀬　優翔                    </t>
  </si>
  <si>
    <t>2007/09/11</t>
  </si>
  <si>
    <t xml:space="preserve">山﨑　創太                    </t>
  </si>
  <si>
    <t xml:space="preserve">ﾔﾏｻｷ ｿｳﾀ                      </t>
  </si>
  <si>
    <t>2007/08/20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</si>
  <si>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</si>
  <si>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</si>
  <si>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</si>
  <si>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</si>
  <si>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</si>
  <si>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</si>
  <si>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>2008/08/19</t>
  </si>
  <si>
    <t xml:space="preserve">矢野　正宗                    </t>
  </si>
  <si>
    <t xml:space="preserve">ﾔﾉ ﾏｻﾑﾈ                       </t>
  </si>
  <si>
    <t>2010/11/01</t>
  </si>
  <si>
    <t xml:space="preserve">山﨑　千世                    </t>
  </si>
  <si>
    <t xml:space="preserve">ﾔﾏｻｷ ﾁｾ                       </t>
  </si>
  <si>
    <t>2009/07/02</t>
  </si>
  <si>
    <t>2010/09/01</t>
  </si>
  <si>
    <t>2011/10/19</t>
  </si>
  <si>
    <t>2007/04/28</t>
  </si>
  <si>
    <t>2006/07/14</t>
  </si>
  <si>
    <t xml:space="preserve">藤田　海心                    </t>
  </si>
  <si>
    <t xml:space="preserve">ﾌｼﾞﾀ ｶｲｼﾝ                     </t>
  </si>
  <si>
    <t>2011/09/23</t>
  </si>
  <si>
    <t>2012/07/18</t>
  </si>
  <si>
    <t xml:space="preserve">ｵﾁ ﾕｳｾｲ                       </t>
  </si>
  <si>
    <t>2010/06/23</t>
  </si>
  <si>
    <t>2010/04/29</t>
  </si>
  <si>
    <t>2010/07/18</t>
  </si>
  <si>
    <t>2009/08/06</t>
  </si>
  <si>
    <t>2008/08/05</t>
  </si>
  <si>
    <t>2011/11/30</t>
  </si>
  <si>
    <t>2009/02/26</t>
  </si>
  <si>
    <t xml:space="preserve">城戸　心呂                    </t>
  </si>
  <si>
    <t xml:space="preserve">ｷﾄﾞ ｺｺﾛ                       </t>
  </si>
  <si>
    <t>2011/07/14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</si>
  <si>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</si>
  <si>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</si>
  <si>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</si>
  <si>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</si>
  <si>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菅野　　笙                    </t>
  </si>
  <si>
    <t xml:space="preserve">ｶﾝﾉ ｿｳ                        </t>
  </si>
  <si>
    <t>2012/05/27</t>
  </si>
  <si>
    <t>2007/06/07</t>
  </si>
  <si>
    <t xml:space="preserve">玉井　央輔                    </t>
  </si>
  <si>
    <t xml:space="preserve">ﾀﾏｲ ｵｳｽｹ                      </t>
  </si>
  <si>
    <t>2010/03/15</t>
  </si>
  <si>
    <t xml:space="preserve">伊藤　諒成                    </t>
  </si>
  <si>
    <t xml:space="preserve">ｲﾄｳ ﾘｮｳｾｲ                     </t>
  </si>
  <si>
    <t>2008/08/20</t>
  </si>
  <si>
    <t xml:space="preserve">ｻｶｸﾞﾁ ｿｳﾏ                     </t>
  </si>
  <si>
    <t>2004/08/24</t>
  </si>
  <si>
    <t>2013/02/22</t>
  </si>
  <si>
    <t xml:space="preserve">池内　杏実                    </t>
  </si>
  <si>
    <t xml:space="preserve">ｲｹｳﾁ ｱｽﾞﾐ                     </t>
  </si>
  <si>
    <t>2012/02/24</t>
  </si>
  <si>
    <t xml:space="preserve">山本　　実                    </t>
  </si>
  <si>
    <t xml:space="preserve">ﾔﾏﾓﾄ ﾐﾉﾘ                      </t>
  </si>
  <si>
    <t>2010/10/02</t>
  </si>
  <si>
    <t xml:space="preserve">中岡　果音                    </t>
  </si>
  <si>
    <t xml:space="preserve">ﾅｶｵｶ ｶﾉﾝ                      </t>
  </si>
  <si>
    <t xml:space="preserve">桑村　叶海                    </t>
  </si>
  <si>
    <t xml:space="preserve">ｸﾜﾑﾗ ｶﾅﾐ                      </t>
  </si>
  <si>
    <t>2008/05/28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</si>
  <si>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</si>
  <si>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</si>
  <si>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</si>
  <si>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</si>
  <si>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>2013/11/09</t>
  </si>
  <si>
    <t xml:space="preserve">玉井　悠慎                    </t>
  </si>
  <si>
    <t xml:space="preserve">ﾀﾏｲ ﾕｳﾏ                       </t>
  </si>
  <si>
    <t>2012/05/26</t>
  </si>
  <si>
    <t xml:space="preserve">三浦　千咲                    </t>
  </si>
  <si>
    <t xml:space="preserve">ﾐｳﾗ ﾁｻｷ                       </t>
  </si>
  <si>
    <t>2008/09/09</t>
  </si>
  <si>
    <t>2011/01/16</t>
  </si>
  <si>
    <t xml:space="preserve">西岡　颯大                    </t>
  </si>
  <si>
    <t xml:space="preserve">ﾆｼｵｶ ｿｳﾀ                      </t>
  </si>
  <si>
    <t xml:space="preserve">大山　葵生                    </t>
  </si>
  <si>
    <t xml:space="preserve">ｵｵﾔﾏ ｱｵｲ                      </t>
  </si>
  <si>
    <t>2010/08/01</t>
  </si>
  <si>
    <t xml:space="preserve">ｵｵﾉ ｺｳﾀﾛｳ                     </t>
  </si>
  <si>
    <t xml:space="preserve">藤本　大勢                    </t>
  </si>
  <si>
    <t xml:space="preserve">ﾌｼﾞﾓﾄ ﾀｲｾｲ                    </t>
  </si>
  <si>
    <t>2005/03/01</t>
  </si>
  <si>
    <t>無差別</t>
  </si>
  <si>
    <t>ﾑｻﾍﾞﾂ</t>
  </si>
  <si>
    <t xml:space="preserve"> 1:03.11</t>
  </si>
  <si>
    <t xml:space="preserve"> 1:04.63</t>
  </si>
  <si>
    <t xml:space="preserve"> 800m</t>
  </si>
  <si>
    <t>1500m</t>
  </si>
  <si>
    <t>五百木ＳＣ</t>
  </si>
  <si>
    <t>ｲｵｷｽｲﾐﾝｸ</t>
  </si>
  <si>
    <t>38205</t>
  </si>
  <si>
    <t>ＭＧ瀬戸内</t>
  </si>
  <si>
    <t>MGｾﾄｳﾁ</t>
  </si>
  <si>
    <t>38212</t>
  </si>
  <si>
    <t>ファイブテン</t>
  </si>
  <si>
    <t>ﾌｧｲﾌﾞﾃﾝ</t>
  </si>
  <si>
    <t>38216</t>
  </si>
  <si>
    <t>フィッタ松山</t>
  </si>
  <si>
    <t>ﾌｨｯﾀﾏﾂﾔﾏ</t>
  </si>
  <si>
    <t>38229</t>
  </si>
  <si>
    <t>フィッタ重信</t>
  </si>
  <si>
    <t>ﾌｨｯﾀｼｹﾞﾉ</t>
  </si>
  <si>
    <t>38230</t>
  </si>
  <si>
    <t>ﾌｨｯﾀｴﾐﾌﾙ松前</t>
  </si>
  <si>
    <t>ﾌｨｯﾀｴﾐﾌﾙ</t>
  </si>
  <si>
    <t>38318</t>
  </si>
  <si>
    <t xml:space="preserve">坂口　颯馬                    </t>
  </si>
  <si>
    <t xml:space="preserve">五百木ＳＣ      </t>
  </si>
  <si>
    <t xml:space="preserve">ｲｵｷｽｲﾐﾝｸ       </t>
  </si>
  <si>
    <t xml:space="preserve">        </t>
  </si>
  <si>
    <t>382050408240</t>
  </si>
  <si>
    <t>5338151</t>
  </si>
  <si>
    <t xml:space="preserve">髙岡　海斗                    </t>
  </si>
  <si>
    <t xml:space="preserve">ﾀｶｵｶ ｶｲﾄ                      </t>
  </si>
  <si>
    <t>2005/01/04</t>
  </si>
  <si>
    <t>382050501040</t>
  </si>
  <si>
    <t>5338125</t>
  </si>
  <si>
    <t xml:space="preserve">松本　瑛騎                    </t>
  </si>
  <si>
    <t xml:space="preserve">ﾏﾂﾓﾄ ｴｲｷ                      </t>
  </si>
  <si>
    <t>2007/08/16</t>
  </si>
  <si>
    <t>382050708160</t>
  </si>
  <si>
    <t>7068081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</si>
  <si>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</si>
  <si>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</si>
  <si>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</si>
  <si>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</si>
  <si>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</si>
  <si>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 xml:space="preserve">池田　昂生                    </t>
  </si>
  <si>
    <t xml:space="preserve">ｲｹﾀﾞ ｺｳｾｲ                     </t>
  </si>
  <si>
    <t>2007/11/07</t>
  </si>
  <si>
    <t>382050711070</t>
  </si>
  <si>
    <t>7068132</t>
  </si>
  <si>
    <t>382050808200</t>
  </si>
  <si>
    <t>7501550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</si>
  <si>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</si>
  <si>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</si>
  <si>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</si>
  <si>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</si>
  <si>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</si>
  <si>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</si>
  <si>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</si>
  <si>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382051205270</t>
  </si>
  <si>
    <t>8729319</t>
  </si>
  <si>
    <t>382051210070</t>
  </si>
  <si>
    <t>8729345</t>
  </si>
  <si>
    <t xml:space="preserve">桑村　希海                    </t>
  </si>
  <si>
    <t xml:space="preserve">ｸﾜﾑﾗ ﾉｿﾞﾐ                     </t>
  </si>
  <si>
    <t>382050404285</t>
  </si>
  <si>
    <t>5154428</t>
  </si>
  <si>
    <t xml:space="preserve">芝　　咲菜                    </t>
  </si>
  <si>
    <t xml:space="preserve">ｼﾊﾞ ｻｷﾅ                       </t>
  </si>
  <si>
    <t>2004/05/31</t>
  </si>
  <si>
    <t>382050405315</t>
  </si>
  <si>
    <t>5338098</t>
  </si>
  <si>
    <t xml:space="preserve">奥本　日和                    </t>
  </si>
  <si>
    <t xml:space="preserve">ｵｸﾓﾄ ﾋﾅ                       </t>
  </si>
  <si>
    <t>2004/07/24</t>
  </si>
  <si>
    <t>382050407245</t>
  </si>
  <si>
    <t>5338113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</si>
  <si>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</si>
  <si>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</si>
  <si>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</si>
  <si>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</si>
  <si>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</si>
  <si>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</si>
  <si>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</si>
  <si>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</si>
  <si>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</si>
  <si>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</si>
  <si>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</si>
  <si>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</si>
  <si>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>382050808055</t>
  </si>
  <si>
    <t>7941344</t>
  </si>
  <si>
    <t xml:space="preserve">髙岡　美空                    </t>
  </si>
  <si>
    <t xml:space="preserve">ﾀｶｵｶ ﾐｸ                       </t>
  </si>
  <si>
    <t>2008/12/21</t>
  </si>
  <si>
    <t>382050812215</t>
  </si>
  <si>
    <t>7375922</t>
  </si>
  <si>
    <t>382050908065</t>
  </si>
  <si>
    <t>7834675</t>
  </si>
  <si>
    <t>382051009015</t>
  </si>
  <si>
    <t>7834687</t>
  </si>
  <si>
    <t>382051010025</t>
  </si>
  <si>
    <t>8359179</t>
  </si>
  <si>
    <t xml:space="preserve">小笠原美帆                    </t>
  </si>
  <si>
    <t xml:space="preserve">ｵｶﾞｻﾜﾗ ﾐﾎ                     </t>
  </si>
  <si>
    <t>382051101165</t>
  </si>
  <si>
    <t>6885285</t>
  </si>
  <si>
    <t>382051202245</t>
  </si>
  <si>
    <t>8729369</t>
  </si>
  <si>
    <t xml:space="preserve">多川　莉玖                    </t>
  </si>
  <si>
    <t xml:space="preserve">ﾀｶﾞﾜ ﾘｸ                       </t>
  </si>
  <si>
    <t xml:space="preserve">ﾅﾝｶｲDC         </t>
  </si>
  <si>
    <t>大学</t>
  </si>
  <si>
    <t>2003/01/12</t>
  </si>
  <si>
    <t>382080301120</t>
  </si>
  <si>
    <t>4524732</t>
  </si>
  <si>
    <t>38208</t>
  </si>
  <si>
    <t>382080405090</t>
  </si>
  <si>
    <t>5541972</t>
  </si>
  <si>
    <t xml:space="preserve">石﨑祐之進                    </t>
  </si>
  <si>
    <t xml:space="preserve">ｲｼｻﾞｷ ﾕｳﾉｼﾝ                   </t>
  </si>
  <si>
    <t>382080408240</t>
  </si>
  <si>
    <t>7711613</t>
  </si>
  <si>
    <t xml:space="preserve">立石　凌翔                    </t>
  </si>
  <si>
    <t xml:space="preserve">ﾀﾃｲｼ ﾘｮｳﾄ                     </t>
  </si>
  <si>
    <t>2004/12/07</t>
  </si>
  <si>
    <t>382080412070</t>
  </si>
  <si>
    <t>6618658</t>
  </si>
  <si>
    <t>382080503010</t>
  </si>
  <si>
    <t>7071301</t>
  </si>
  <si>
    <t>382080607060</t>
  </si>
  <si>
    <t>6618723</t>
  </si>
  <si>
    <t>382080609200</t>
  </si>
  <si>
    <t>6618709</t>
  </si>
  <si>
    <t>382080704260</t>
  </si>
  <si>
    <t>7071349</t>
  </si>
  <si>
    <t>382080805220</t>
  </si>
  <si>
    <t>6935288</t>
  </si>
  <si>
    <t xml:space="preserve">白地　　凌                    </t>
  </si>
  <si>
    <t xml:space="preserve">ｼﾗｼﾞ ﾘｮｳ                      </t>
  </si>
  <si>
    <t>2009/04/26</t>
  </si>
  <si>
    <t>382080904260</t>
  </si>
  <si>
    <t>9115924</t>
  </si>
  <si>
    <t>382080904300</t>
  </si>
  <si>
    <t>8890464</t>
  </si>
  <si>
    <t>382081008010</t>
  </si>
  <si>
    <t>7934565</t>
  </si>
  <si>
    <t>382081205260</t>
  </si>
  <si>
    <t>8602456</t>
  </si>
  <si>
    <t>382080605195</t>
  </si>
  <si>
    <t>7834144</t>
  </si>
  <si>
    <t>382080610055</t>
  </si>
  <si>
    <t>6836961</t>
  </si>
  <si>
    <t>382080802155</t>
  </si>
  <si>
    <t>8193107</t>
  </si>
  <si>
    <t>382080809095</t>
  </si>
  <si>
    <t>8369185</t>
  </si>
  <si>
    <t>382080911155</t>
  </si>
  <si>
    <t>7294544</t>
  </si>
  <si>
    <t>382081105165</t>
  </si>
  <si>
    <t>8602355</t>
  </si>
  <si>
    <t xml:space="preserve">ｴﾘｴｰﾙSRT        </t>
  </si>
  <si>
    <t xml:space="preserve">ESRT           </t>
  </si>
  <si>
    <t>38209</t>
  </si>
  <si>
    <t xml:space="preserve">藤原　優斗                    </t>
  </si>
  <si>
    <t xml:space="preserve">ﾌｼﾞﾜﾗ ﾏｻﾄ                     </t>
  </si>
  <si>
    <t>2004/05/16</t>
  </si>
  <si>
    <t>382090405160</t>
  </si>
  <si>
    <t>5988894</t>
  </si>
  <si>
    <t xml:space="preserve">内田　圭祐                    </t>
  </si>
  <si>
    <t xml:space="preserve">ｳﾁﾀﾞ ｹｲｽｹ                     </t>
  </si>
  <si>
    <t>2005/10/15</t>
  </si>
  <si>
    <t>382090510150</t>
  </si>
  <si>
    <t>5555017</t>
  </si>
  <si>
    <t xml:space="preserve">中田　智大                    </t>
  </si>
  <si>
    <t xml:space="preserve">ﾅｶﾀ ﾄﾓﾋﾛ                      </t>
  </si>
  <si>
    <t>2006/04/12</t>
  </si>
  <si>
    <t>382090604120</t>
  </si>
  <si>
    <t>6922425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</si>
  <si>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</si>
  <si>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</si>
  <si>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</si>
  <si>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</si>
  <si>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</si>
  <si>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</si>
  <si>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</si>
  <si>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</si>
  <si>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</si>
  <si>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</si>
  <si>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</si>
  <si>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</si>
  <si>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</si>
  <si>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</si>
  <si>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</si>
  <si>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</si>
  <si>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</si>
  <si>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</si>
  <si>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</si>
  <si>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</si>
  <si>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脇　　遼平                    </t>
  </si>
  <si>
    <t xml:space="preserve">ﾜｷ ﾘｮｳﾍｲ                      </t>
  </si>
  <si>
    <t>2013/02/05</t>
  </si>
  <si>
    <t>382091302050</t>
  </si>
  <si>
    <t>8731496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</si>
  <si>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</si>
  <si>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</si>
  <si>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</si>
  <si>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</si>
  <si>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</si>
  <si>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</si>
  <si>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</si>
  <si>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</si>
  <si>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</si>
  <si>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</si>
  <si>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西条ＳＣ        </t>
  </si>
  <si>
    <t xml:space="preserve">ｻｲｼﾞｮｳSC       </t>
  </si>
  <si>
    <t>38211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</si>
  <si>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</si>
  <si>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</si>
  <si>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</si>
  <si>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</si>
  <si>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</si>
  <si>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</si>
  <si>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</si>
  <si>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</si>
  <si>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</si>
  <si>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山口　尚秀                    </t>
  </si>
  <si>
    <t xml:space="preserve">ﾔﾏｸﾞﾁ ﾅｵﾋﾃﾞ                   </t>
  </si>
  <si>
    <t xml:space="preserve">ＭＧ瀬戸内      </t>
  </si>
  <si>
    <t xml:space="preserve">MGｾﾄｳﾁ         </t>
  </si>
  <si>
    <t>2000/10/28</t>
  </si>
  <si>
    <t>382120010280</t>
  </si>
  <si>
    <t>7787873</t>
  </si>
  <si>
    <t xml:space="preserve">加藤　雄大                    </t>
  </si>
  <si>
    <t xml:space="preserve">ｶﾄｳ ﾀｹﾋﾛ                      </t>
  </si>
  <si>
    <t>2005/09/14</t>
  </si>
  <si>
    <t>382120509140</t>
  </si>
  <si>
    <t>6719983</t>
  </si>
  <si>
    <t xml:space="preserve">中戸　琉銀                    </t>
  </si>
  <si>
    <t xml:space="preserve">ﾅｶﾄ ﾘﾛ                        </t>
  </si>
  <si>
    <t>2006/01/25</t>
  </si>
  <si>
    <t>382120601250</t>
  </si>
  <si>
    <t>8195115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</si>
  <si>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</si>
  <si>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</si>
  <si>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</si>
  <si>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</si>
  <si>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</si>
  <si>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森　　瑛心                    </t>
  </si>
  <si>
    <t xml:space="preserve">ﾓﾘ ｴｲｼﾝ                       </t>
  </si>
  <si>
    <t>2013/03/08</t>
  </si>
  <si>
    <t>382121303080</t>
  </si>
  <si>
    <t>8937539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</si>
  <si>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</si>
  <si>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</si>
  <si>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</si>
  <si>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</si>
  <si>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</si>
  <si>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</si>
  <si>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</si>
  <si>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</si>
  <si>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</si>
  <si>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門田　紗空                    </t>
  </si>
  <si>
    <t xml:space="preserve">ｶﾄﾞﾀ ｻﾗ                       </t>
  </si>
  <si>
    <t>2010/02/04</t>
  </si>
  <si>
    <t>382121002045</t>
  </si>
  <si>
    <t>9140868</t>
  </si>
  <si>
    <t xml:space="preserve">門田　七海                    </t>
  </si>
  <si>
    <t xml:space="preserve">ｶﾄﾞﾀ ﾅﾐ                       </t>
  </si>
  <si>
    <t>2012/07/05</t>
  </si>
  <si>
    <t>382121207055</t>
  </si>
  <si>
    <t>8919119</t>
  </si>
  <si>
    <t xml:space="preserve">金田　浩聖                    </t>
  </si>
  <si>
    <t xml:space="preserve">ｶﾈﾀﾞ ｺｳｾｲ                     </t>
  </si>
  <si>
    <t xml:space="preserve">ファイブテン    </t>
  </si>
  <si>
    <t xml:space="preserve">ﾌｧｲﾌﾞﾃﾝ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</si>
  <si>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</si>
  <si>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</si>
  <si>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</si>
  <si>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</si>
  <si>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</si>
  <si>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</si>
  <si>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</si>
  <si>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</si>
  <si>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真鍋　千賢                    </t>
  </si>
  <si>
    <t xml:space="preserve">ﾏﾅﾍﾞ ﾁｻﾄ                      </t>
  </si>
  <si>
    <t>2007/05/18</t>
  </si>
  <si>
    <t>382160705180</t>
  </si>
  <si>
    <t>6466757</t>
  </si>
  <si>
    <t xml:space="preserve">岡本　悠希                    </t>
  </si>
  <si>
    <t xml:space="preserve">ｵｶﾓﾄ ﾕｳｷ                      </t>
  </si>
  <si>
    <t>382160706070</t>
  </si>
  <si>
    <t>7784521</t>
  </si>
  <si>
    <t xml:space="preserve">寺尾　匠正                    </t>
  </si>
  <si>
    <t xml:space="preserve">ﾃﾗｵ ｼｮｳｾｲ                     </t>
  </si>
  <si>
    <t>382160706130</t>
  </si>
  <si>
    <t>7931489</t>
  </si>
  <si>
    <t xml:space="preserve">白澤　　航                    </t>
  </si>
  <si>
    <t xml:space="preserve">ｼﾗｻﾜ ｺｳ                       </t>
  </si>
  <si>
    <t>2007/07/24</t>
  </si>
  <si>
    <t>382160707240</t>
  </si>
  <si>
    <t>7594149</t>
  </si>
  <si>
    <t xml:space="preserve">森田　淳夢                    </t>
  </si>
  <si>
    <t xml:space="preserve">ﾓﾘﾀ ｱﾂﾑ                       </t>
  </si>
  <si>
    <t>2007/07/29</t>
  </si>
  <si>
    <t>382160707290</t>
  </si>
  <si>
    <t>6795010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</si>
  <si>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</si>
  <si>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</si>
  <si>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</si>
  <si>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</si>
  <si>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</si>
  <si>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</si>
  <si>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</si>
  <si>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</si>
  <si>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</si>
  <si>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</si>
  <si>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永井　勇成                    </t>
  </si>
  <si>
    <t xml:space="preserve">ﾅｶﾞｲ ﾕｳｾｲ                     </t>
  </si>
  <si>
    <t>2008/03/22</t>
  </si>
  <si>
    <t>382160803220</t>
  </si>
  <si>
    <t>8536320</t>
  </si>
  <si>
    <t xml:space="preserve">髙石　健翔                    </t>
  </si>
  <si>
    <t xml:space="preserve">ﾀｶｲｼ ｹﾝﾄ                      </t>
  </si>
  <si>
    <t>2009/05/24</t>
  </si>
  <si>
    <t>382160905240</t>
  </si>
  <si>
    <t>9297937</t>
  </si>
  <si>
    <t xml:space="preserve">吉原　壮祐                    </t>
  </si>
  <si>
    <t xml:space="preserve">ﾖｼﾊﾗ ｿｳｽｹ                     </t>
  </si>
  <si>
    <t>2009/07/24</t>
  </si>
  <si>
    <t>382160907240</t>
  </si>
  <si>
    <t>8609243</t>
  </si>
  <si>
    <t xml:space="preserve">森田　尚斗                    </t>
  </si>
  <si>
    <t xml:space="preserve">ﾓﾘﾀ ﾅｵﾄ                       </t>
  </si>
  <si>
    <t>2010/04/24</t>
  </si>
  <si>
    <t>382161004240</t>
  </si>
  <si>
    <t>7931477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</si>
  <si>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</si>
  <si>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</si>
  <si>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</si>
  <si>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</si>
  <si>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近藤　由都                    </t>
  </si>
  <si>
    <t xml:space="preserve">ｺﾝﾄﾞｳ ﾕｲﾄ                     </t>
  </si>
  <si>
    <t>2011/04/11</t>
  </si>
  <si>
    <t>382161104110</t>
  </si>
  <si>
    <t>7812354</t>
  </si>
  <si>
    <t xml:space="preserve">大西　颯真                    </t>
  </si>
  <si>
    <t xml:space="preserve">ｵｵﾆｼ ｿｳﾏ                      </t>
  </si>
  <si>
    <t>2011/06/29</t>
  </si>
  <si>
    <t>382161106290</t>
  </si>
  <si>
    <t>8852375</t>
  </si>
  <si>
    <t xml:space="preserve">高橋　昇暉                    </t>
  </si>
  <si>
    <t xml:space="preserve">ﾀｶﾊｼ ｼｮｳｷ                     </t>
  </si>
  <si>
    <t>2012/04/15</t>
  </si>
  <si>
    <t>382161204150</t>
  </si>
  <si>
    <t>8574609</t>
  </si>
  <si>
    <t xml:space="preserve">山内　萌加                    </t>
  </si>
  <si>
    <t xml:space="preserve">ﾔﾏｳﾁ ﾓｴｶ                      </t>
  </si>
  <si>
    <t>2004/07/06</t>
  </si>
  <si>
    <t>382160407065</t>
  </si>
  <si>
    <t>5547742</t>
  </si>
  <si>
    <t xml:space="preserve">天川谷美宙                    </t>
  </si>
  <si>
    <t xml:space="preserve">ｱﾏｶﾜﾔ ﾁｭﾗ                     </t>
  </si>
  <si>
    <t>2005/04/28</t>
  </si>
  <si>
    <t>382160504285</t>
  </si>
  <si>
    <t>5862807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</si>
  <si>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</si>
  <si>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</si>
  <si>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</si>
  <si>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</si>
  <si>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</si>
  <si>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</si>
  <si>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</si>
  <si>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</si>
  <si>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</si>
  <si>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</si>
  <si>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</si>
  <si>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</si>
  <si>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</si>
  <si>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</si>
  <si>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近藤　香陽                    </t>
  </si>
  <si>
    <t xml:space="preserve">ｺﾝﾄﾞｳ ｺﾊﾙ                     </t>
  </si>
  <si>
    <t>2009/02/20</t>
  </si>
  <si>
    <t>382160902205</t>
  </si>
  <si>
    <t>8574623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</si>
  <si>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</si>
  <si>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</si>
  <si>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</si>
  <si>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</si>
  <si>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</si>
  <si>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</si>
  <si>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</si>
  <si>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</si>
  <si>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</si>
  <si>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</si>
  <si>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山林　美貴                    </t>
  </si>
  <si>
    <t xml:space="preserve">ﾔﾏﾊﾞﾔｼ ﾐｷ                     </t>
  </si>
  <si>
    <t>2010/01/01</t>
  </si>
  <si>
    <t>382161001015</t>
  </si>
  <si>
    <t>8536332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</si>
  <si>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</si>
  <si>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</si>
  <si>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</si>
  <si>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</si>
  <si>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</si>
  <si>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岡本　彩花                    </t>
  </si>
  <si>
    <t xml:space="preserve">ｵｶﾓﾄ ｲﾛﾊ                      </t>
  </si>
  <si>
    <t>2010/08/11</t>
  </si>
  <si>
    <t>382161008115</t>
  </si>
  <si>
    <t>7784571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</si>
  <si>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</si>
  <si>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</si>
  <si>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</si>
  <si>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</si>
  <si>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</si>
  <si>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</si>
  <si>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</si>
  <si>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</si>
  <si>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</si>
  <si>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</si>
  <si>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</si>
  <si>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</si>
  <si>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</si>
  <si>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</si>
  <si>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金田明泉玖                    </t>
  </si>
  <si>
    <t xml:space="preserve">ｶﾈﾀﾞ ｱｽｸ                      </t>
  </si>
  <si>
    <t>2012/05/16</t>
  </si>
  <si>
    <t>382161205165</t>
  </si>
  <si>
    <t>8574647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</si>
  <si>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</si>
  <si>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</si>
  <si>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</si>
  <si>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</si>
  <si>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</si>
  <si>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山林　香奈                    </t>
  </si>
  <si>
    <t xml:space="preserve">ﾔﾏﾊﾞﾔｼ ｶﾅ                     </t>
  </si>
  <si>
    <t>2014/02/16</t>
  </si>
  <si>
    <t>382161402165</t>
  </si>
  <si>
    <t>8942855</t>
  </si>
  <si>
    <t xml:space="preserve">井関　浩雅                    </t>
  </si>
  <si>
    <t xml:space="preserve">ｲｾｷ ｺｳｶﾞ                      </t>
  </si>
  <si>
    <t xml:space="preserve">八幡浜ＳＣ      </t>
  </si>
  <si>
    <t xml:space="preserve">ﾔﾜﾀﾊﾏSC        </t>
  </si>
  <si>
    <t>382180808190</t>
  </si>
  <si>
    <t>8115062</t>
  </si>
  <si>
    <t>38218</t>
  </si>
  <si>
    <t xml:space="preserve">廣瀬　功武                    </t>
  </si>
  <si>
    <t xml:space="preserve">ﾋﾛｾ ｲｻﾑ                       </t>
  </si>
  <si>
    <t>2011/05/31</t>
  </si>
  <si>
    <t>382181105310</t>
  </si>
  <si>
    <t>8358304</t>
  </si>
  <si>
    <t xml:space="preserve">下田　天海                    </t>
  </si>
  <si>
    <t xml:space="preserve">ｼﾓﾀﾞ ｱﾏﾐ                      </t>
  </si>
  <si>
    <t>2005/06/03</t>
  </si>
  <si>
    <t>382180506035</t>
  </si>
  <si>
    <t>5161055</t>
  </si>
  <si>
    <t xml:space="preserve">山中　紗和                    </t>
  </si>
  <si>
    <t xml:space="preserve">ﾔﾏﾅｶ ｻﾜ                       </t>
  </si>
  <si>
    <t>2005/06/09</t>
  </si>
  <si>
    <t>382180506095</t>
  </si>
  <si>
    <t>6004286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</si>
  <si>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</si>
  <si>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</si>
  <si>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</si>
  <si>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</si>
  <si>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</si>
  <si>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</si>
  <si>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</si>
  <si>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</si>
  <si>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</si>
  <si>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</si>
  <si>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</si>
  <si>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</si>
  <si>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</si>
  <si>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</si>
  <si>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</si>
  <si>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</si>
  <si>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</si>
  <si>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</si>
  <si>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</si>
  <si>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</si>
  <si>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</si>
  <si>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</si>
  <si>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</si>
  <si>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</si>
  <si>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</si>
  <si>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アズサ松山      </t>
  </si>
  <si>
    <t xml:space="preserve">ｱｽﾞｻﾏﾂﾔﾏ       </t>
  </si>
  <si>
    <t>38226</t>
  </si>
  <si>
    <t>382260706280</t>
  </si>
  <si>
    <t>8466040</t>
  </si>
  <si>
    <t>382260708200</t>
  </si>
  <si>
    <t>7352038</t>
  </si>
  <si>
    <t xml:space="preserve">ﾐｾ ﾕｳﾄ                        </t>
  </si>
  <si>
    <t>382260709110</t>
  </si>
  <si>
    <t>8193501</t>
  </si>
  <si>
    <t>382260806030</t>
  </si>
  <si>
    <t>8466052</t>
  </si>
  <si>
    <t>382260808180</t>
  </si>
  <si>
    <t>8193513</t>
  </si>
  <si>
    <t xml:space="preserve">赤松　　晃                    </t>
  </si>
  <si>
    <t xml:space="preserve">ｱｶﾏﾂ ｱｷﾗ                      </t>
  </si>
  <si>
    <t>8606167</t>
  </si>
  <si>
    <t>382261011010</t>
  </si>
  <si>
    <t>8193525</t>
  </si>
  <si>
    <t>382260505195</t>
  </si>
  <si>
    <t>6618634</t>
  </si>
  <si>
    <t>382260907025</t>
  </si>
  <si>
    <t>8573618</t>
  </si>
  <si>
    <t xml:space="preserve">長野　　弘                    </t>
  </si>
  <si>
    <t xml:space="preserve">ﾅｶﾞﾉ ﾋﾛｼ                      </t>
  </si>
  <si>
    <t xml:space="preserve">ＭＧ双葉        </t>
  </si>
  <si>
    <t xml:space="preserve">MGﾌﾀﾊﾞ         </t>
  </si>
  <si>
    <t>2005/11/21</t>
  </si>
  <si>
    <t>382270511210</t>
  </si>
  <si>
    <t>6432690</t>
  </si>
  <si>
    <t>38227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</si>
  <si>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</si>
  <si>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</si>
  <si>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</si>
  <si>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</si>
  <si>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</si>
  <si>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山田　睦己                    </t>
  </si>
  <si>
    <t xml:space="preserve">ﾔﾏﾀﾞ ﾑﾂｷ                      </t>
  </si>
  <si>
    <t>2008/11/28</t>
  </si>
  <si>
    <t>382270811280</t>
  </si>
  <si>
    <t>7611432</t>
  </si>
  <si>
    <t xml:space="preserve">尾﨑　建太                    </t>
  </si>
  <si>
    <t xml:space="preserve">ｵｻﾞｷ ｹﾝﾀ                      </t>
  </si>
  <si>
    <t>2008/12/05</t>
  </si>
  <si>
    <t>382270812050</t>
  </si>
  <si>
    <t>8291457</t>
  </si>
  <si>
    <t xml:space="preserve">山内　奏人                    </t>
  </si>
  <si>
    <t xml:space="preserve">ﾔﾏｳﾁ ｶﾅﾄ                      </t>
  </si>
  <si>
    <t>382270902260</t>
  </si>
  <si>
    <t>8034305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</si>
  <si>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</si>
  <si>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</si>
  <si>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</si>
  <si>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</si>
  <si>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</si>
  <si>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</si>
  <si>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</si>
  <si>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</si>
  <si>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</si>
  <si>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越智　裕惺                    </t>
  </si>
  <si>
    <t>2011/04/20</t>
  </si>
  <si>
    <t>382271104200</t>
  </si>
  <si>
    <t>8231794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</si>
  <si>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</si>
  <si>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</si>
  <si>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</si>
  <si>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</si>
  <si>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</si>
  <si>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別府　彩羽                    </t>
  </si>
  <si>
    <t xml:space="preserve">ﾍﾞｯﾌﾟ ｲﾛﾊ                     </t>
  </si>
  <si>
    <t>2004/11/26</t>
  </si>
  <si>
    <t>382270411265</t>
  </si>
  <si>
    <t>6019627</t>
  </si>
  <si>
    <t xml:space="preserve">濵田　瑠美                    </t>
  </si>
  <si>
    <t xml:space="preserve">ﾊﾏﾀﾞ ﾙﾐ                       </t>
  </si>
  <si>
    <t>2008/09/05</t>
  </si>
  <si>
    <t>382270809055</t>
  </si>
  <si>
    <t>7925300</t>
  </si>
  <si>
    <t xml:space="preserve">日浅　由彩                    </t>
  </si>
  <si>
    <t xml:space="preserve">ﾋｱｻ ﾕｱ                        </t>
  </si>
  <si>
    <t>2009/06/30</t>
  </si>
  <si>
    <t>382270906305</t>
  </si>
  <si>
    <t>8231770</t>
  </si>
  <si>
    <t xml:space="preserve">山口　葵生                    </t>
  </si>
  <si>
    <t xml:space="preserve">ﾔﾏｸﾞﾁ ｱｵｲ                     </t>
  </si>
  <si>
    <t>2012/07/25</t>
  </si>
  <si>
    <t>382271207255</t>
  </si>
  <si>
    <t>8965244</t>
  </si>
  <si>
    <t xml:space="preserve">窪田　雄斗                    </t>
  </si>
  <si>
    <t xml:space="preserve">ｸﾎﾞﾀ ﾕｳﾄ                      </t>
  </si>
  <si>
    <t xml:space="preserve">石原ＳＣ        </t>
  </si>
  <si>
    <t xml:space="preserve">ｲｼﾊﾗ           </t>
  </si>
  <si>
    <t>2005/01/16</t>
  </si>
  <si>
    <t>382280501160</t>
  </si>
  <si>
    <t>5580800</t>
  </si>
  <si>
    <t>38228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</si>
  <si>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</si>
  <si>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</si>
  <si>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</si>
  <si>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</si>
  <si>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</si>
  <si>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>382281111300</t>
  </si>
  <si>
    <t>8609128</t>
  </si>
  <si>
    <t>382280801245</t>
  </si>
  <si>
    <t>7074879</t>
  </si>
  <si>
    <t xml:space="preserve">城戸　南海                    </t>
  </si>
  <si>
    <t xml:space="preserve">ｷﾄﾞ ﾐﾅﾐ                       </t>
  </si>
  <si>
    <t>2013/10/11</t>
  </si>
  <si>
    <t>382281310115</t>
  </si>
  <si>
    <t>9185035</t>
  </si>
  <si>
    <t xml:space="preserve">野田旺太郎                    </t>
  </si>
  <si>
    <t xml:space="preserve">ﾉﾀﾞ ｵｳﾀﾛｳ                     </t>
  </si>
  <si>
    <t xml:space="preserve">フィッタ松山    </t>
  </si>
  <si>
    <t xml:space="preserve">ﾌｨｯﾀﾏﾂﾔﾏ       </t>
  </si>
  <si>
    <t>2005/06/20</t>
  </si>
  <si>
    <t>382290506200</t>
  </si>
  <si>
    <t>5895644</t>
  </si>
  <si>
    <t xml:space="preserve">梶田　洸貴                    </t>
  </si>
  <si>
    <t xml:space="preserve">ｶｼﾞﾀ ｺｳｷ                      </t>
  </si>
  <si>
    <t>2005/12/18</t>
  </si>
  <si>
    <t>382290512180</t>
  </si>
  <si>
    <t>6431623</t>
  </si>
  <si>
    <t xml:space="preserve">松浦　海翔                    </t>
  </si>
  <si>
    <t xml:space="preserve">ﾏﾂｳﾗ ﾐｶﾙ                      </t>
  </si>
  <si>
    <t>382290607140</t>
  </si>
  <si>
    <t>6931666</t>
  </si>
  <si>
    <t xml:space="preserve">岡﨑　一彗                    </t>
  </si>
  <si>
    <t xml:space="preserve">ｵｶｻﾞｷ ｲｯｾｲ                    </t>
  </si>
  <si>
    <t>2007/03/07</t>
  </si>
  <si>
    <t>382290703070</t>
  </si>
  <si>
    <t>5996664</t>
  </si>
  <si>
    <t xml:space="preserve">越智　通康                    </t>
  </si>
  <si>
    <t xml:space="preserve">ｵﾁ ﾐﾁﾔｽ                       </t>
  </si>
  <si>
    <t>382290704280</t>
  </si>
  <si>
    <t>7920367</t>
  </si>
  <si>
    <t>382290706130</t>
  </si>
  <si>
    <t>7060392</t>
  </si>
  <si>
    <t xml:space="preserve">石川　智暉                    </t>
  </si>
  <si>
    <t xml:space="preserve">ｲｼｶﾜ ﾄﾓｷ                      </t>
  </si>
  <si>
    <t>2007/09/09</t>
  </si>
  <si>
    <t>382290709090</t>
  </si>
  <si>
    <t>7381568</t>
  </si>
  <si>
    <t>382290804260</t>
  </si>
  <si>
    <t>7504395</t>
  </si>
  <si>
    <t xml:space="preserve">辻田　裕真                    </t>
  </si>
  <si>
    <t xml:space="preserve">ﾂｼﾞﾀ ﾕｳﾏ                      </t>
  </si>
  <si>
    <t>2008/07/21</t>
  </si>
  <si>
    <t>382290807210</t>
  </si>
  <si>
    <t>6935290</t>
  </si>
  <si>
    <t xml:space="preserve">平田　優貴                    </t>
  </si>
  <si>
    <t xml:space="preserve">ﾋﾗﾀ ﾕｳｷ                       </t>
  </si>
  <si>
    <t>2009/07/14</t>
  </si>
  <si>
    <t>382290907140</t>
  </si>
  <si>
    <t>8300312</t>
  </si>
  <si>
    <t xml:space="preserve">田村　　公                    </t>
  </si>
  <si>
    <t xml:space="preserve">ﾀﾑﾗ ｺｳ                        </t>
  </si>
  <si>
    <t>2010/05/11</t>
  </si>
  <si>
    <t>382291005110</t>
  </si>
  <si>
    <t>8212751</t>
  </si>
  <si>
    <t xml:space="preserve">藤並　拓郎                    </t>
  </si>
  <si>
    <t xml:space="preserve">ﾌｼﾞﾅﾐ ﾀｸﾛｳ                    </t>
  </si>
  <si>
    <t>2011/01/14</t>
  </si>
  <si>
    <t>382291101140</t>
  </si>
  <si>
    <t>7769097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</si>
  <si>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</si>
  <si>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</si>
  <si>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</si>
  <si>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</si>
  <si>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</si>
  <si>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</si>
  <si>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</si>
  <si>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</si>
  <si>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</si>
  <si>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</si>
  <si>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三瀬　一太                    </t>
  </si>
  <si>
    <t xml:space="preserve">ﾐｾ ｲｯﾀ                        </t>
  </si>
  <si>
    <t>2011/08/26</t>
  </si>
  <si>
    <t>382291108260</t>
  </si>
  <si>
    <t>8300297</t>
  </si>
  <si>
    <t xml:space="preserve">平田　克貴                    </t>
  </si>
  <si>
    <t xml:space="preserve">ﾋﾗﾀ ｶﾂｷ                       </t>
  </si>
  <si>
    <t>2011/11/04</t>
  </si>
  <si>
    <t>382291111040</t>
  </si>
  <si>
    <t>8300300</t>
  </si>
  <si>
    <t xml:space="preserve">樋口　航志                    </t>
  </si>
  <si>
    <t xml:space="preserve">ﾋｸﾞﾁ ｺｳｼ                      </t>
  </si>
  <si>
    <t>2012/09/04</t>
  </si>
  <si>
    <t>382291209040</t>
  </si>
  <si>
    <t>8934150</t>
  </si>
  <si>
    <t xml:space="preserve">藤並　幹太                    </t>
  </si>
  <si>
    <t xml:space="preserve">ﾌｼﾞﾅﾐ ｶﾝﾀ                     </t>
  </si>
  <si>
    <t>2012/12/08</t>
  </si>
  <si>
    <t>382291212080</t>
  </si>
  <si>
    <t>8609801</t>
  </si>
  <si>
    <t xml:space="preserve">久保　勇人                    </t>
  </si>
  <si>
    <t xml:space="preserve">ｸﾎﾞ ﾕｳﾄ                       </t>
  </si>
  <si>
    <t>2013/04/24</t>
  </si>
  <si>
    <t>382291304240</t>
  </si>
  <si>
    <t>8949995</t>
  </si>
  <si>
    <t xml:space="preserve">井村　遥翔                    </t>
  </si>
  <si>
    <t xml:space="preserve">ｲﾑﾗ ﾊﾙﾄ                       </t>
  </si>
  <si>
    <t>2013/06/30</t>
  </si>
  <si>
    <t>382291306300</t>
  </si>
  <si>
    <t>8949957</t>
  </si>
  <si>
    <t xml:space="preserve">松岡誠士郎                    </t>
  </si>
  <si>
    <t xml:space="preserve">ﾏﾂｵｶ ｾｲｼﾛｳ                    </t>
  </si>
  <si>
    <t>2013/09/05</t>
  </si>
  <si>
    <t>382291309050</t>
  </si>
  <si>
    <t>8949971</t>
  </si>
  <si>
    <t xml:space="preserve">越智　紗英                    </t>
  </si>
  <si>
    <t xml:space="preserve">ｵﾁ ｻｴ                         </t>
  </si>
  <si>
    <t>2008/04/11</t>
  </si>
  <si>
    <t>382290804115</t>
  </si>
  <si>
    <t>7784999</t>
  </si>
  <si>
    <t xml:space="preserve">高山　結衣                    </t>
  </si>
  <si>
    <t xml:space="preserve">ﾀｶﾔﾏ ﾕｲ                       </t>
  </si>
  <si>
    <t>2008/06/01</t>
  </si>
  <si>
    <t>382290806015</t>
  </si>
  <si>
    <t>6935327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</si>
  <si>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</si>
  <si>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</si>
  <si>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</si>
  <si>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</si>
  <si>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</si>
  <si>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</si>
  <si>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</si>
  <si>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</si>
  <si>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</si>
  <si>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</si>
  <si>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</si>
  <si>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</si>
  <si>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</si>
  <si>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</si>
  <si>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</si>
  <si>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</si>
  <si>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</si>
  <si>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</si>
  <si>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</si>
  <si>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</si>
  <si>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山本　涼華                    </t>
  </si>
  <si>
    <t xml:space="preserve">ﾔﾏﾓﾄ ｽｽﾞｶ                     </t>
  </si>
  <si>
    <t>2010/06/03</t>
  </si>
  <si>
    <t>382291006035</t>
  </si>
  <si>
    <t>8190158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</si>
  <si>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</si>
  <si>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</si>
  <si>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</si>
  <si>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</si>
  <si>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</si>
  <si>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</si>
  <si>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</si>
  <si>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</si>
  <si>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</si>
  <si>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</si>
  <si>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吉野　彩来                    </t>
  </si>
  <si>
    <t xml:space="preserve">ﾖｼﾉ ｻﾗ                        </t>
  </si>
  <si>
    <t>2010/11/11</t>
  </si>
  <si>
    <t>382291011115</t>
  </si>
  <si>
    <t>8191175</t>
  </si>
  <si>
    <t xml:space="preserve">高橋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</si>
  <si>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</si>
  <si>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</si>
  <si>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</si>
  <si>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</si>
  <si>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塚本　理華                    </t>
  </si>
  <si>
    <t xml:space="preserve">ﾂｶﾓﾄ ﾘｶ                       </t>
  </si>
  <si>
    <t>2012/05/21</t>
  </si>
  <si>
    <t>382291205215</t>
  </si>
  <si>
    <t>8603031</t>
  </si>
  <si>
    <t xml:space="preserve">吉井　咲愛                    </t>
  </si>
  <si>
    <t xml:space="preserve">ﾖｼｲ ｻｴ                        </t>
  </si>
  <si>
    <t>382291207185</t>
  </si>
  <si>
    <t>8949969</t>
  </si>
  <si>
    <t xml:space="preserve">渡部　花音                    </t>
  </si>
  <si>
    <t xml:space="preserve">ﾜﾀﾅﾍﾞ ｶﾉﾝ                     </t>
  </si>
  <si>
    <t>2012/10/19</t>
  </si>
  <si>
    <t>382291210195</t>
  </si>
  <si>
    <t>8609231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</si>
  <si>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</si>
  <si>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</si>
  <si>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</si>
  <si>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</si>
  <si>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</si>
  <si>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黒野　裕馬                    </t>
  </si>
  <si>
    <t xml:space="preserve">ｸﾛﾉ ﾕｳﾏ                       </t>
  </si>
  <si>
    <t xml:space="preserve">フィッタ重信    </t>
  </si>
  <si>
    <t xml:space="preserve">ﾌｨｯﾀｼｹﾞﾉ       </t>
  </si>
  <si>
    <t>2005/06/13</t>
  </si>
  <si>
    <t>382300506130</t>
  </si>
  <si>
    <t>6903002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</si>
  <si>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</si>
  <si>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</si>
  <si>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</si>
  <si>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</si>
  <si>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</si>
  <si>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久保田凌太朗                  </t>
  </si>
  <si>
    <t xml:space="preserve">ｸﾎﾞﾀ ﾘｮｳﾀﾛｳ                   </t>
  </si>
  <si>
    <t>2007/11/19</t>
  </si>
  <si>
    <t>382300711190</t>
  </si>
  <si>
    <t>8941383</t>
  </si>
  <si>
    <t>382300805160</t>
  </si>
  <si>
    <t>7071313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</si>
  <si>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</si>
  <si>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</si>
  <si>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</si>
  <si>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</si>
  <si>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</si>
  <si>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</si>
  <si>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</si>
  <si>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</si>
  <si>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</si>
  <si>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</si>
  <si>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</si>
  <si>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</si>
  <si>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</si>
  <si>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</si>
  <si>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</si>
  <si>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</si>
  <si>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</si>
  <si>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</si>
  <si>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</si>
  <si>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</si>
  <si>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</si>
  <si>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</si>
  <si>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</si>
  <si>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</si>
  <si>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</si>
  <si>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</si>
  <si>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</si>
  <si>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</si>
  <si>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</si>
  <si>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</si>
  <si>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</si>
  <si>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</si>
  <si>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</si>
  <si>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</si>
  <si>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</si>
  <si>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</si>
  <si>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</si>
  <si>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</si>
  <si>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</si>
  <si>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</si>
  <si>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</si>
  <si>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</si>
  <si>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</si>
  <si>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</si>
  <si>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</si>
  <si>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</si>
  <si>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神野　心愛                    </t>
  </si>
  <si>
    <t xml:space="preserve">ｼﾞﾝﾉ ﾐｱ                       </t>
  </si>
  <si>
    <t>2011/03/15</t>
  </si>
  <si>
    <t>382301103155</t>
  </si>
  <si>
    <t>8871940</t>
  </si>
  <si>
    <t xml:space="preserve">小田　花純                    </t>
  </si>
  <si>
    <t xml:space="preserve">ｵﾀﾞ ｶｽﾐ                       </t>
  </si>
  <si>
    <t>2011/10/09</t>
  </si>
  <si>
    <t>382301110095</t>
  </si>
  <si>
    <t>8618674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</si>
  <si>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</si>
  <si>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</si>
  <si>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</si>
  <si>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</si>
  <si>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</si>
  <si>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渡部　仁絵                    </t>
  </si>
  <si>
    <t xml:space="preserve">ﾜﾀﾅﾍﾞ ﾋﾄｴ                     </t>
  </si>
  <si>
    <t>2012/09/22</t>
  </si>
  <si>
    <t>382301209225</t>
  </si>
  <si>
    <t>8871976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</si>
  <si>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</si>
  <si>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</si>
  <si>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</si>
  <si>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</si>
  <si>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</si>
  <si>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</si>
  <si>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</si>
  <si>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</si>
  <si>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</si>
  <si>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呉石　智哉                    </t>
  </si>
  <si>
    <t xml:space="preserve">ｸﾚｲｼ ﾄﾓﾔ                      </t>
  </si>
  <si>
    <t xml:space="preserve">リー保内        </t>
  </si>
  <si>
    <t xml:space="preserve">ﾘｰﾎﾅｲ          </t>
  </si>
  <si>
    <t>2005/02/13</t>
  </si>
  <si>
    <t>383070502130</t>
  </si>
  <si>
    <t>7353776</t>
  </si>
  <si>
    <t>38307</t>
  </si>
  <si>
    <t xml:space="preserve">細谷　孝正                    </t>
  </si>
  <si>
    <t xml:space="preserve">ﾎｿﾔ ﾀｶﾏｻ                      </t>
  </si>
  <si>
    <t>383070510230</t>
  </si>
  <si>
    <t>8216703</t>
  </si>
  <si>
    <t xml:space="preserve">小原　知也                    </t>
  </si>
  <si>
    <t xml:space="preserve">ｵﾊﾗ ﾄﾓﾔ                       </t>
  </si>
  <si>
    <t>2006/08/24</t>
  </si>
  <si>
    <t>383070608240</t>
  </si>
  <si>
    <t>6902530</t>
  </si>
  <si>
    <t xml:space="preserve">三好　郁哉                    </t>
  </si>
  <si>
    <t xml:space="preserve">ﾐﾖｼ ﾌﾐﾔ                       </t>
  </si>
  <si>
    <t>2009/08/16</t>
  </si>
  <si>
    <t>383070908160</t>
  </si>
  <si>
    <t>8936207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</si>
  <si>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</si>
  <si>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</si>
  <si>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</si>
  <si>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</si>
  <si>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</si>
  <si>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兵頭　萌綾                    </t>
  </si>
  <si>
    <t xml:space="preserve">ﾋｮｳﾄﾞｳ ﾓｱ                     </t>
  </si>
  <si>
    <t>383071004295</t>
  </si>
  <si>
    <t>8936257</t>
  </si>
  <si>
    <t xml:space="preserve">大加田　凌                    </t>
  </si>
  <si>
    <t xml:space="preserve">ｵｵｶﾀﾞ ﾘｮｳ                     </t>
  </si>
  <si>
    <t xml:space="preserve">フィッタ吉田    </t>
  </si>
  <si>
    <t xml:space="preserve">ﾌｨｯﾀﾖｼﾀﾞ       </t>
  </si>
  <si>
    <t>2004/09/08</t>
  </si>
  <si>
    <t>383110409080</t>
  </si>
  <si>
    <t>5160999</t>
  </si>
  <si>
    <t>38311</t>
  </si>
  <si>
    <t xml:space="preserve">田中　文也                    </t>
  </si>
  <si>
    <t xml:space="preserve">ﾀﾅｶ ﾌﾐﾔ                       </t>
  </si>
  <si>
    <t>2005/04/26</t>
  </si>
  <si>
    <t>383110504260</t>
  </si>
  <si>
    <t>5545532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</si>
  <si>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</si>
  <si>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</si>
  <si>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</si>
  <si>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</si>
  <si>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</si>
  <si>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</si>
  <si>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</si>
  <si>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</si>
  <si>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</si>
  <si>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</si>
  <si>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是澤　祥太                    </t>
  </si>
  <si>
    <t xml:space="preserve">ｺﾚｻﾜ ｼｮｳﾀ                     </t>
  </si>
  <si>
    <t>2007/05/31</t>
  </si>
  <si>
    <t>383110705310</t>
  </si>
  <si>
    <t>8243869</t>
  </si>
  <si>
    <t xml:space="preserve">渡邊　樹身                    </t>
  </si>
  <si>
    <t xml:space="preserve">ﾜﾀﾅﾍﾞ ｼﾞｭﾐ                    </t>
  </si>
  <si>
    <t>2007/07/30</t>
  </si>
  <si>
    <t>383110707300</t>
  </si>
  <si>
    <t>9111667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</si>
  <si>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</si>
  <si>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</si>
  <si>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</si>
  <si>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</si>
  <si>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</si>
  <si>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坂本　蘭世                    </t>
  </si>
  <si>
    <t xml:space="preserve">ｻｶﾓﾄ ﾗﾝｾﾞ                     </t>
  </si>
  <si>
    <t>2005/04/06</t>
  </si>
  <si>
    <t>383110504065</t>
  </si>
  <si>
    <t>8144922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</si>
  <si>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</si>
  <si>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</si>
  <si>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</si>
  <si>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</si>
  <si>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</si>
  <si>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秋山　莉子                    </t>
  </si>
  <si>
    <t xml:space="preserve">ｱｷﾔﾏ ﾘｺ                       </t>
  </si>
  <si>
    <t>2005/04/29</t>
  </si>
  <si>
    <t>383110504295</t>
  </si>
  <si>
    <t>7748921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</si>
  <si>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</si>
  <si>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</si>
  <si>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</si>
  <si>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</si>
  <si>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</si>
  <si>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</si>
  <si>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</si>
  <si>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</si>
  <si>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</si>
  <si>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</si>
  <si>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尾﨑　嘉音                    </t>
  </si>
  <si>
    <t xml:space="preserve">ｵｻﾞｷ ｶﾉﾝ                      </t>
  </si>
  <si>
    <t>383110510235</t>
  </si>
  <si>
    <t>5545570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</si>
  <si>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</si>
  <si>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</si>
  <si>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</si>
  <si>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</si>
  <si>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</si>
  <si>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水谷　心実                    </t>
  </si>
  <si>
    <t xml:space="preserve">ﾐｽﾞﾀﾆ ｺﾉﾐ                     </t>
  </si>
  <si>
    <t>2007/08/03</t>
  </si>
  <si>
    <t>383110708035</t>
  </si>
  <si>
    <t>8522499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</si>
  <si>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</si>
  <si>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</si>
  <si>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</si>
  <si>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</si>
  <si>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</si>
  <si>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</si>
  <si>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</si>
  <si>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</si>
  <si>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</si>
  <si>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</si>
  <si>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篠﨑　　翔                    </t>
  </si>
  <si>
    <t xml:space="preserve">ｼﾉｻﾞｷ ﾂﾊﾞｻ                    </t>
  </si>
  <si>
    <t xml:space="preserve">Ryuow           </t>
  </si>
  <si>
    <t xml:space="preserve">ryuow          </t>
  </si>
  <si>
    <t>2004/10/08</t>
  </si>
  <si>
    <t>383150410080</t>
  </si>
  <si>
    <t>6165515</t>
  </si>
  <si>
    <t>38315</t>
  </si>
  <si>
    <t xml:space="preserve">西山承太郎                    </t>
  </si>
  <si>
    <t xml:space="preserve">ﾆｼﾔﾏ ｼﾞｮｳﾀﾛｳ                  </t>
  </si>
  <si>
    <t>2009/01/28</t>
  </si>
  <si>
    <t>383150901280</t>
  </si>
  <si>
    <t>9209800</t>
  </si>
  <si>
    <t xml:space="preserve">竹本　大輝                    </t>
  </si>
  <si>
    <t xml:space="preserve">ﾀｹﾓﾄ ﾀﾞｲｷ                     </t>
  </si>
  <si>
    <t>2009/05/17</t>
  </si>
  <si>
    <t>383150905170</t>
  </si>
  <si>
    <t>8159818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</si>
  <si>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</si>
  <si>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</si>
  <si>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</si>
  <si>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</si>
  <si>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</si>
  <si>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</si>
  <si>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</si>
  <si>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</si>
  <si>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</si>
  <si>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</si>
  <si>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</si>
  <si>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</si>
  <si>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</si>
  <si>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</si>
  <si>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</si>
  <si>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</si>
  <si>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</si>
  <si>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</si>
  <si>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</si>
  <si>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</si>
  <si>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</si>
  <si>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38316</t>
  </si>
  <si>
    <t xml:space="preserve">石原孝太郎                    </t>
  </si>
  <si>
    <t xml:space="preserve">ｲｼﾊﾗ ｺｳﾀﾛｳ                    </t>
  </si>
  <si>
    <t>2007/12/03</t>
  </si>
  <si>
    <t>383160712030</t>
  </si>
  <si>
    <t>7071096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</si>
  <si>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</si>
  <si>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</si>
  <si>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</si>
  <si>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</si>
  <si>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</si>
  <si>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</si>
  <si>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</si>
  <si>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</si>
  <si>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</si>
  <si>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</si>
  <si>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大石　陸斗                    </t>
  </si>
  <si>
    <t xml:space="preserve">ｵｵｲｼ ﾘｸﾄ                      </t>
  </si>
  <si>
    <t xml:space="preserve">ﾌｨｯﾀｴﾐﾌﾙ松前    </t>
  </si>
  <si>
    <t xml:space="preserve">ﾌｨｯﾀｴﾐﾌﾙ       </t>
  </si>
  <si>
    <t>2005/02/02</t>
  </si>
  <si>
    <t>383180502020</t>
  </si>
  <si>
    <t>6430771</t>
  </si>
  <si>
    <t xml:space="preserve">忽那　海音                    </t>
  </si>
  <si>
    <t xml:space="preserve">ｸﾂﾅ ｶｲﾄ                       </t>
  </si>
  <si>
    <t>2008/05/04</t>
  </si>
  <si>
    <t>383180805040</t>
  </si>
  <si>
    <t>7368751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</si>
  <si>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</si>
  <si>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</si>
  <si>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</si>
  <si>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</si>
  <si>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</si>
  <si>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</si>
  <si>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</si>
  <si>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</si>
  <si>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</si>
  <si>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</si>
  <si>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谷　　宗賢                    </t>
  </si>
  <si>
    <t xml:space="preserve">ﾀﾆ ｼｭｳｹﾝ               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</si>
  <si>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</si>
  <si>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</si>
  <si>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</si>
  <si>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</si>
  <si>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</si>
  <si>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</si>
  <si>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</si>
  <si>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</si>
  <si>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</si>
  <si>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</si>
  <si>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</si>
  <si>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</si>
  <si>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</si>
  <si>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</si>
  <si>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</si>
  <si>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</si>
  <si>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</si>
  <si>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</si>
  <si>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</si>
  <si>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</si>
  <si>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</si>
  <si>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</si>
  <si>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</si>
  <si>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松本　拓真                    </t>
  </si>
  <si>
    <t xml:space="preserve">ﾏﾂﾓﾄ ﾀｸﾏ                      </t>
  </si>
  <si>
    <t>2010/05/09</t>
  </si>
  <si>
    <t>383181005090</t>
  </si>
  <si>
    <t>8860171</t>
  </si>
  <si>
    <t xml:space="preserve">宇都宮　充                    </t>
  </si>
  <si>
    <t xml:space="preserve">ｳﾂﾉﾐﾔ ｼｭｳ                     </t>
  </si>
  <si>
    <t>2010/10/01</t>
  </si>
  <si>
    <t>383181010010</t>
  </si>
  <si>
    <t>8607146</t>
  </si>
  <si>
    <t xml:space="preserve">山下　　陸                    </t>
  </si>
  <si>
    <t xml:space="preserve">ﾔﾏｼﾀ ﾘｸ                       </t>
  </si>
  <si>
    <t>2011/04/14</t>
  </si>
  <si>
    <t>383181104140</t>
  </si>
  <si>
    <t>8507282</t>
  </si>
  <si>
    <t xml:space="preserve">西岡　　駿                    </t>
  </si>
  <si>
    <t xml:space="preserve">ﾆｼｵｶ ｼｭﾝ                      </t>
  </si>
  <si>
    <t>2012/05/28</t>
  </si>
  <si>
    <t>383181205280</t>
  </si>
  <si>
    <t>8950334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</si>
  <si>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</si>
  <si>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</si>
  <si>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</si>
  <si>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</si>
  <si>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</si>
  <si>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 xml:space="preserve">成城　美和                    </t>
  </si>
  <si>
    <t xml:space="preserve">ﾅﾙｷ ﾐﾜ                        </t>
  </si>
  <si>
    <t>2005/06/05</t>
  </si>
  <si>
    <t>383180506055</t>
  </si>
  <si>
    <t>5996753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</si>
  <si>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</si>
  <si>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</si>
  <si>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</si>
  <si>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</si>
  <si>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</si>
  <si>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</si>
  <si>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</si>
  <si>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</si>
  <si>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</si>
  <si>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</si>
  <si>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森實　乃愛                    </t>
  </si>
  <si>
    <t xml:space="preserve">ﾓﾘｻﾞﾈ ﾉｱ                      </t>
  </si>
  <si>
    <t>2010/04/21</t>
  </si>
  <si>
    <t>383181004215</t>
  </si>
  <si>
    <t>8190261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</si>
  <si>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</si>
  <si>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</si>
  <si>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</si>
  <si>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</si>
  <si>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</si>
  <si>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</si>
  <si>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</si>
  <si>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</si>
  <si>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</si>
  <si>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</si>
  <si>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</si>
  <si>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</si>
  <si>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</si>
  <si>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</si>
  <si>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</si>
  <si>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</si>
  <si>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</si>
  <si>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</si>
  <si>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</si>
  <si>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</si>
  <si>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渡邊　柚希                    </t>
  </si>
  <si>
    <t xml:space="preserve">ﾜﾀﾅﾍﾞ ﾕｽﾞｷ                    </t>
  </si>
  <si>
    <t>2012/02/09</t>
  </si>
  <si>
    <t>383181202095</t>
  </si>
  <si>
    <t>8573492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</si>
  <si>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</si>
  <si>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</si>
  <si>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</si>
  <si>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</si>
  <si>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岡本　順成                    </t>
  </si>
  <si>
    <t xml:space="preserve">ｵｶﾓﾄ ｼﾞｭﾝｾｲ                   </t>
  </si>
  <si>
    <t xml:space="preserve">ﾌｨｯﾀ川之江      </t>
  </si>
  <si>
    <t xml:space="preserve">ﾌｨｯﾀｶﾜﾉｴ       </t>
  </si>
  <si>
    <t>2004/11/13</t>
  </si>
  <si>
    <t>383190411130</t>
  </si>
  <si>
    <t>6924089</t>
  </si>
  <si>
    <t>38319</t>
  </si>
  <si>
    <t xml:space="preserve">内田　花埜                    </t>
  </si>
  <si>
    <t xml:space="preserve">ｳﾁﾀﾞ ｶﾉ                       </t>
  </si>
  <si>
    <t>383190601235</t>
  </si>
  <si>
    <t>5555055</t>
  </si>
  <si>
    <t xml:space="preserve">森實　真江                    </t>
  </si>
  <si>
    <t xml:space="preserve">ﾓﾘｻﾞﾈ ﾏｴ                      </t>
  </si>
  <si>
    <t>2008/01/28</t>
  </si>
  <si>
    <t>383190801285</t>
  </si>
  <si>
    <t>7794854</t>
  </si>
  <si>
    <t xml:space="preserve">清水　瑛透                    </t>
  </si>
  <si>
    <t xml:space="preserve">ｼﾐｽﾞ ｴｲｽｹ                     </t>
  </si>
  <si>
    <t xml:space="preserve">MESSA           </t>
  </si>
  <si>
    <t xml:space="preserve">MESSA          </t>
  </si>
  <si>
    <t>2006/01/04</t>
  </si>
  <si>
    <t>383250601040</t>
  </si>
  <si>
    <t>7060342</t>
  </si>
  <si>
    <t>38325</t>
  </si>
  <si>
    <t xml:space="preserve">石坂　剛也                    </t>
  </si>
  <si>
    <t xml:space="preserve">ｲｼｻﾞｶ ﾀｶﾔ                     </t>
  </si>
  <si>
    <t xml:space="preserve">しまなみST      </t>
  </si>
  <si>
    <t xml:space="preserve">ｼﾏﾅﾐST         </t>
  </si>
  <si>
    <t>2004/10/07</t>
  </si>
  <si>
    <t>383260410070</t>
  </si>
  <si>
    <t>7273769</t>
  </si>
  <si>
    <t>38326</t>
  </si>
  <si>
    <t xml:space="preserve">渡邊　莉友                    </t>
  </si>
  <si>
    <t xml:space="preserve">ﾜﾀﾅﾍﾞ ﾘﾄ                      </t>
  </si>
  <si>
    <t>2007/04/16</t>
  </si>
  <si>
    <t>383260704160</t>
  </si>
  <si>
    <t>6914720</t>
  </si>
  <si>
    <t xml:space="preserve">日淺　　華                    </t>
  </si>
  <si>
    <t xml:space="preserve">ﾋｱｻ ﾊﾅ                        </t>
  </si>
  <si>
    <t>2009/08/10</t>
  </si>
  <si>
    <t>383260908105</t>
  </si>
  <si>
    <t>8191353</t>
  </si>
  <si>
    <t xml:space="preserve">藤田　悠生                    </t>
  </si>
  <si>
    <t xml:space="preserve">ﾌｼﾞﾀ ﾕｳ                       </t>
  </si>
  <si>
    <t xml:space="preserve">AzuMax          </t>
  </si>
  <si>
    <t xml:space="preserve">AzuMax         </t>
  </si>
  <si>
    <t>2004/11/19</t>
  </si>
  <si>
    <t>383270411195</t>
  </si>
  <si>
    <t>6909137</t>
  </si>
  <si>
    <t>38327</t>
  </si>
  <si>
    <t xml:space="preserve">若藤　文萌                    </t>
  </si>
  <si>
    <t xml:space="preserve">ﾜｶﾌｼﾞ ｱﾔﾒ                     </t>
  </si>
  <si>
    <t>383270412075</t>
  </si>
  <si>
    <t>7018106</t>
  </si>
  <si>
    <t xml:space="preserve">藤田　莉帆                    </t>
  </si>
  <si>
    <t xml:space="preserve">ﾌｼﾞﾀ ﾘﾎ                       </t>
  </si>
  <si>
    <t>2007/04/25</t>
  </si>
  <si>
    <t>383270704255</t>
  </si>
  <si>
    <t>6124047</t>
  </si>
  <si>
    <t xml:space="preserve">柴田　　凌                    </t>
  </si>
  <si>
    <t xml:space="preserve">ｼﾊﾞﾀ ﾘｮｳ                      </t>
  </si>
  <si>
    <t xml:space="preserve">ﾓｰﾆSS           </t>
  </si>
  <si>
    <t xml:space="preserve">ﾓｰﾆSS          </t>
  </si>
  <si>
    <t>2005/07/19</t>
  </si>
  <si>
    <t>383290507190</t>
  </si>
  <si>
    <t>7354490</t>
  </si>
  <si>
    <t>38329</t>
  </si>
  <si>
    <t xml:space="preserve">善家　大稀                    </t>
  </si>
  <si>
    <t xml:space="preserve">ｾﾞﾝｹ ﾀｲｷ                      </t>
  </si>
  <si>
    <t>2005/11/26</t>
  </si>
  <si>
    <t>383290511260</t>
  </si>
  <si>
    <t>8243251</t>
  </si>
  <si>
    <t xml:space="preserve">二宮　亮輔                    </t>
  </si>
  <si>
    <t xml:space="preserve">ﾆﾉﾐﾔ ﾘｮｳｽｹ                    </t>
  </si>
  <si>
    <t>2008/05/11</t>
  </si>
  <si>
    <t>383290805110</t>
  </si>
  <si>
    <t>9103835</t>
  </si>
  <si>
    <t xml:space="preserve">善家　小夏                    </t>
  </si>
  <si>
    <t xml:space="preserve">ｾﾞﾝｹ ｺﾅﾂ                      </t>
  </si>
  <si>
    <t>2007/08/15</t>
  </si>
  <si>
    <t>383290708155</t>
  </si>
  <si>
    <t>8604313</t>
  </si>
  <si>
    <t xml:space="preserve">えいしSC北条    </t>
  </si>
  <si>
    <t xml:space="preserve">ｴｲｼﾎｳｼﾞｮ       </t>
  </si>
  <si>
    <t>383301109230</t>
  </si>
  <si>
    <t>8572261</t>
  </si>
  <si>
    <t>38330</t>
  </si>
  <si>
    <t>383300805025</t>
  </si>
  <si>
    <t>7503532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</si>
  <si>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</si>
  <si>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</si>
  <si>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</si>
  <si>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</si>
  <si>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</si>
  <si>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えいしSC砥部    </t>
  </si>
  <si>
    <t xml:space="preserve">ｴｲｼSCﾄﾍﾞ       </t>
  </si>
  <si>
    <t>38332</t>
  </si>
  <si>
    <t xml:space="preserve">窪田菜々望                    </t>
  </si>
  <si>
    <t xml:space="preserve">ｸﾎﾞﾀ ﾅﾅﾐ                      </t>
  </si>
  <si>
    <t>2009/08/24</t>
  </si>
  <si>
    <t>383320908245</t>
  </si>
  <si>
    <t>8936043</t>
  </si>
  <si>
    <t xml:space="preserve">谷本いづみ                    </t>
  </si>
  <si>
    <t xml:space="preserve">ﾀﾆﾓﾄ ｲﾂﾞﾐ                     </t>
  </si>
  <si>
    <t>2010/08/04</t>
  </si>
  <si>
    <t>383321008045</t>
  </si>
  <si>
    <t>8363113</t>
  </si>
  <si>
    <t xml:space="preserve">合田　壱星                    </t>
  </si>
  <si>
    <t xml:space="preserve">ｺﾞｳﾀﾞ ｲｯｾｲ                    </t>
  </si>
  <si>
    <t xml:space="preserve">AQUA            </t>
  </si>
  <si>
    <t xml:space="preserve">AQUA           </t>
  </si>
  <si>
    <t>2004/05/12</t>
  </si>
  <si>
    <t>383340405120</t>
  </si>
  <si>
    <t>7700286</t>
  </si>
  <si>
    <t>38334</t>
  </si>
  <si>
    <t xml:space="preserve">冲江　葵翔                    </t>
  </si>
  <si>
    <t xml:space="preserve">ｵｷｴ ｱｵﾄ                       </t>
  </si>
  <si>
    <t>383340707060</t>
  </si>
  <si>
    <t>9244180</t>
  </si>
  <si>
    <t xml:space="preserve">村田　　楓                    </t>
  </si>
  <si>
    <t xml:space="preserve">ﾑﾗﾀ ｶｴﾃﾞ                      </t>
  </si>
  <si>
    <t>2007/10/02</t>
  </si>
  <si>
    <t>383340710020</t>
  </si>
  <si>
    <t>7363059</t>
  </si>
  <si>
    <t xml:space="preserve">兵頭　悠晟                    </t>
  </si>
  <si>
    <t xml:space="preserve">ﾋｮｳﾄﾞｳ ﾕｳｾｲ                   </t>
  </si>
  <si>
    <t>2008/10/11</t>
  </si>
  <si>
    <t>383340810110</t>
  </si>
  <si>
    <t>6902869</t>
  </si>
  <si>
    <t xml:space="preserve">近藤　創太                    </t>
  </si>
  <si>
    <t xml:space="preserve">ｺﾝﾄﾞｳ ｿｳﾀ                     </t>
  </si>
  <si>
    <t>2009/06/22</t>
  </si>
  <si>
    <t>383340906220</t>
  </si>
  <si>
    <t>6903052</t>
  </si>
  <si>
    <t xml:space="preserve">兵頭　煌晟                    </t>
  </si>
  <si>
    <t xml:space="preserve">ﾋｮｳﾄﾞｳ ｺｳｾｲ                   </t>
  </si>
  <si>
    <t>2011/05/20</t>
  </si>
  <si>
    <t>383341105200</t>
  </si>
  <si>
    <t>7810524</t>
  </si>
  <si>
    <t xml:space="preserve">水国みいな                    </t>
  </si>
  <si>
    <t xml:space="preserve">ﾐｽﾞｸﾆ ﾐｲﾅ                     </t>
  </si>
  <si>
    <t>2002/11/21</t>
  </si>
  <si>
    <t>383340211215</t>
  </si>
  <si>
    <t>5467139</t>
  </si>
  <si>
    <t xml:space="preserve">野木こころ                    </t>
  </si>
  <si>
    <t xml:space="preserve">ﾉｷﾞ ｺｺﾛ                       </t>
  </si>
  <si>
    <t>2005/11/15</t>
  </si>
  <si>
    <t>383340511155</t>
  </si>
  <si>
    <t>6903076</t>
  </si>
  <si>
    <t xml:space="preserve">大西　美憂                    </t>
  </si>
  <si>
    <t xml:space="preserve">ｵｵﾆｼ ﾐﾕ                       </t>
  </si>
  <si>
    <t>2006/02/03</t>
  </si>
  <si>
    <t>383340602035</t>
  </si>
  <si>
    <t>6902910</t>
  </si>
  <si>
    <t xml:space="preserve">清田　俐帆                    </t>
  </si>
  <si>
    <t xml:space="preserve">ｷﾖﾀ ﾘﾎ                        </t>
  </si>
  <si>
    <t>2009/01/19</t>
  </si>
  <si>
    <t>383340901195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</si>
  <si>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</si>
  <si>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</si>
  <si>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</si>
  <si>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</si>
  <si>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383340909085</t>
  </si>
  <si>
    <t>7363124</t>
  </si>
  <si>
    <t xml:space="preserve">瀬良奈々美                    </t>
  </si>
  <si>
    <t xml:space="preserve">ｾﾗ ﾅﾅﾐ                        </t>
  </si>
  <si>
    <t>2012/04/22</t>
  </si>
  <si>
    <t>383341204225</t>
  </si>
  <si>
    <t>8606129</t>
  </si>
  <si>
    <t xml:space="preserve">   35.88</t>
  </si>
  <si>
    <t xml:space="preserve">   34.26</t>
  </si>
  <si>
    <t xml:space="preserve">   32.52</t>
  </si>
  <si>
    <t xml:space="preserve">   31.39</t>
  </si>
  <si>
    <t xml:space="preserve">   31.38</t>
  </si>
  <si>
    <t xml:space="preserve">   31.42</t>
  </si>
  <si>
    <t xml:space="preserve">   31.02</t>
  </si>
  <si>
    <t xml:space="preserve">   30.64</t>
  </si>
  <si>
    <t xml:space="preserve">   30.49</t>
  </si>
  <si>
    <t xml:space="preserve">   30.68</t>
  </si>
  <si>
    <t xml:space="preserve">   29.64</t>
  </si>
  <si>
    <t xml:space="preserve">   29.79</t>
  </si>
  <si>
    <t xml:space="preserve">   29.58</t>
  </si>
  <si>
    <t xml:space="preserve">   29.10</t>
  </si>
  <si>
    <t xml:space="preserve">   28.76</t>
  </si>
  <si>
    <t xml:space="preserve">   29.01</t>
  </si>
  <si>
    <t xml:space="preserve">   29.14</t>
  </si>
  <si>
    <t xml:space="preserve">   28.68</t>
  </si>
  <si>
    <t xml:space="preserve">   28.56</t>
  </si>
  <si>
    <t xml:space="preserve">   28.57</t>
  </si>
  <si>
    <t xml:space="preserve">   28.60</t>
  </si>
  <si>
    <t xml:space="preserve">   27.97</t>
  </si>
  <si>
    <t xml:space="preserve">   27.47</t>
  </si>
  <si>
    <t xml:space="preserve">   28.01</t>
  </si>
  <si>
    <t xml:space="preserve">   26.80</t>
  </si>
  <si>
    <t xml:space="preserve">   26.49</t>
  </si>
  <si>
    <t xml:space="preserve">   26.83</t>
  </si>
  <si>
    <t xml:space="preserve">   37.06</t>
  </si>
  <si>
    <t xml:space="preserve">   34.48</t>
  </si>
  <si>
    <t xml:space="preserve">   33.47</t>
  </si>
  <si>
    <t xml:space="preserve">   33.26</t>
  </si>
  <si>
    <t xml:space="preserve">   33.42</t>
  </si>
  <si>
    <t xml:space="preserve">   29.80</t>
  </si>
  <si>
    <t xml:space="preserve">   31.15</t>
  </si>
  <si>
    <t xml:space="preserve">   29.32</t>
  </si>
  <si>
    <t xml:space="preserve">   28.25</t>
  </si>
  <si>
    <t xml:space="preserve">   28.10</t>
  </si>
  <si>
    <t xml:space="preserve">   28.03</t>
  </si>
  <si>
    <t xml:space="preserve">   28.51</t>
  </si>
  <si>
    <t xml:space="preserve">   27.38</t>
  </si>
  <si>
    <t xml:space="preserve">   27.28</t>
  </si>
  <si>
    <t xml:space="preserve">   26.93</t>
  </si>
  <si>
    <t xml:space="preserve">   26.79</t>
  </si>
  <si>
    <t xml:space="preserve">   26.72</t>
  </si>
  <si>
    <t xml:space="preserve">   26.53</t>
  </si>
  <si>
    <t xml:space="preserve">   26.64</t>
  </si>
  <si>
    <t xml:space="preserve">   26.25</t>
  </si>
  <si>
    <t xml:space="preserve">   25.57</t>
  </si>
  <si>
    <t xml:space="preserve">   24.84</t>
  </si>
  <si>
    <t xml:space="preserve">   34.57</t>
  </si>
  <si>
    <t xml:space="preserve">   28.73</t>
  </si>
  <si>
    <t xml:space="preserve">   30.57</t>
  </si>
  <si>
    <t xml:space="preserve">   34.18</t>
  </si>
  <si>
    <t xml:space="preserve">   51.49</t>
  </si>
  <si>
    <t xml:space="preserve">   38.13</t>
  </si>
  <si>
    <t xml:space="preserve">   41.07</t>
  </si>
  <si>
    <t xml:space="preserve">   36.77</t>
  </si>
  <si>
    <t xml:space="preserve">   36.74</t>
  </si>
  <si>
    <t xml:space="preserve">   37.99</t>
  </si>
  <si>
    <t xml:space="preserve">   37.35</t>
  </si>
  <si>
    <t xml:space="preserve">   36.61</t>
  </si>
  <si>
    <t xml:space="preserve">   31.74</t>
  </si>
  <si>
    <t xml:space="preserve">   38.06</t>
  </si>
  <si>
    <t xml:space="preserve">   38.54</t>
  </si>
  <si>
    <t xml:space="preserve">   36.95</t>
  </si>
  <si>
    <t xml:space="preserve">   32.02</t>
  </si>
  <si>
    <t xml:space="preserve">   31.22</t>
  </si>
  <si>
    <t xml:space="preserve">   31.50</t>
  </si>
  <si>
    <t xml:space="preserve">   30.35</t>
  </si>
  <si>
    <t xml:space="preserve">   30.20</t>
  </si>
  <si>
    <t xml:space="preserve">   30.47</t>
  </si>
  <si>
    <t xml:space="preserve">   43.06</t>
  </si>
  <si>
    <t xml:space="preserve">   35.06</t>
  </si>
  <si>
    <t xml:space="preserve">   33.31</t>
  </si>
  <si>
    <t xml:space="preserve">   31.93</t>
  </si>
  <si>
    <t xml:space="preserve">   28.55</t>
  </si>
  <si>
    <t xml:space="preserve">   27.39</t>
  </si>
  <si>
    <t xml:space="preserve">   25.70</t>
  </si>
  <si>
    <t xml:space="preserve">   27.49</t>
  </si>
  <si>
    <t xml:space="preserve"> 5:13.63</t>
  </si>
  <si>
    <t xml:space="preserve"> 4:46.93</t>
  </si>
  <si>
    <t xml:space="preserve"> 4:42.40</t>
  </si>
  <si>
    <t xml:space="preserve"> 4:43.00</t>
  </si>
  <si>
    <t xml:space="preserve"> 2:20.45</t>
  </si>
  <si>
    <t xml:space="preserve"> 2:22.93</t>
  </si>
  <si>
    <t xml:space="preserve"> 2:10.48</t>
  </si>
  <si>
    <t xml:space="preserve"> 2:11.67</t>
  </si>
  <si>
    <t xml:space="preserve"> 2:15.69</t>
  </si>
  <si>
    <t xml:space="preserve"> 2:07.78</t>
  </si>
  <si>
    <t xml:space="preserve"> 2:06.86</t>
  </si>
  <si>
    <t xml:space="preserve"> 2:06.56</t>
  </si>
  <si>
    <t xml:space="preserve"> 2:09.26</t>
  </si>
  <si>
    <t xml:space="preserve"> 2:03.74</t>
  </si>
  <si>
    <t xml:space="preserve"> 1:58.45</t>
  </si>
  <si>
    <t xml:space="preserve"> 1:53.73</t>
  </si>
  <si>
    <t xml:space="preserve"> 2:26.41</t>
  </si>
  <si>
    <t xml:space="preserve"> 2:31.81</t>
  </si>
  <si>
    <t xml:space="preserve"> 2:21.03</t>
  </si>
  <si>
    <t xml:space="preserve"> 2:41.61</t>
  </si>
  <si>
    <t xml:space="preserve"> 2:43.11</t>
  </si>
  <si>
    <t xml:space="preserve"> 2:36.62</t>
  </si>
  <si>
    <t xml:space="preserve"> 2:36.14</t>
  </si>
  <si>
    <t xml:space="preserve"> 2:33.91</t>
  </si>
  <si>
    <t xml:space="preserve"> 2:36.41</t>
  </si>
  <si>
    <t xml:space="preserve"> 2:29.33</t>
  </si>
  <si>
    <t xml:space="preserve"> 2:31.06</t>
  </si>
  <si>
    <t xml:space="preserve"> 2:18.73</t>
  </si>
  <si>
    <t xml:space="preserve"> 2:17.68</t>
  </si>
  <si>
    <t xml:space="preserve"> 2:32.85</t>
  </si>
  <si>
    <t xml:space="preserve"> 2:09.50</t>
  </si>
  <si>
    <t xml:space="preserve"> 2:10.58</t>
  </si>
  <si>
    <t xml:space="preserve"> 2:41.41</t>
  </si>
  <si>
    <t xml:space="preserve"> 2:33.89</t>
  </si>
  <si>
    <t xml:space="preserve"> 2:32.72</t>
  </si>
  <si>
    <t xml:space="preserve"> 2:28.15</t>
  </si>
  <si>
    <t xml:space="preserve"> 2:31.13</t>
  </si>
  <si>
    <t xml:space="preserve"> 2:17.00</t>
  </si>
  <si>
    <t xml:space="preserve"> 2:07.15</t>
  </si>
  <si>
    <t xml:space="preserve"> 1:22.79</t>
  </si>
  <si>
    <t xml:space="preserve"> 1:08.47</t>
  </si>
  <si>
    <t xml:space="preserve"> 1:08.93</t>
  </si>
  <si>
    <t xml:space="preserve"> 1:05.25</t>
  </si>
  <si>
    <t xml:space="preserve"> 1:05.47</t>
  </si>
  <si>
    <t xml:space="preserve"> 1:06.01</t>
  </si>
  <si>
    <t xml:space="preserve"> 1:04.75</t>
  </si>
  <si>
    <t xml:space="preserve"> 1:04.14</t>
  </si>
  <si>
    <t xml:space="preserve"> 1:03.35</t>
  </si>
  <si>
    <t xml:space="preserve"> 1:02.85</t>
  </si>
  <si>
    <t xml:space="preserve"> 1:04.03</t>
  </si>
  <si>
    <t xml:space="preserve"> 1:02.65</t>
  </si>
  <si>
    <t xml:space="preserve"> 1:01.48</t>
  </si>
  <si>
    <t xml:space="preserve"> 1:01.87</t>
  </si>
  <si>
    <t xml:space="preserve"> 1:01.42</t>
  </si>
  <si>
    <t xml:space="preserve"> 1:00.76</t>
  </si>
  <si>
    <t xml:space="preserve"> 1:01.04</t>
  </si>
  <si>
    <t xml:space="preserve"> 1:15.98</t>
  </si>
  <si>
    <t xml:space="preserve"> 1:10.76</t>
  </si>
  <si>
    <t xml:space="preserve"> 1:03.09</t>
  </si>
  <si>
    <t xml:space="preserve">   58.80</t>
  </si>
  <si>
    <t xml:space="preserve">   57.78</t>
  </si>
  <si>
    <t xml:space="preserve">   58.44</t>
  </si>
  <si>
    <t xml:space="preserve">   56.86</t>
  </si>
  <si>
    <t xml:space="preserve">   53.77</t>
  </si>
  <si>
    <t xml:space="preserve">   52.51</t>
  </si>
  <si>
    <t xml:space="preserve"> 1:12.20</t>
  </si>
  <si>
    <t xml:space="preserve"> 1:10.45</t>
  </si>
  <si>
    <t xml:space="preserve"> 1:07.02</t>
  </si>
  <si>
    <t xml:space="preserve"> 1:01.10</t>
  </si>
  <si>
    <t xml:space="preserve"> 1:06.90</t>
  </si>
  <si>
    <t xml:space="preserve"> 1:13.73</t>
  </si>
  <si>
    <t xml:space="preserve"> 1:05.41</t>
  </si>
  <si>
    <t xml:space="preserve"> 1:02.76</t>
  </si>
  <si>
    <t xml:space="preserve"> 1:12.51</t>
  </si>
  <si>
    <t xml:space="preserve"> 1:14.42</t>
  </si>
  <si>
    <t xml:space="preserve"> 1:11.62</t>
  </si>
  <si>
    <t xml:space="preserve"> 1:10.39</t>
  </si>
  <si>
    <t xml:space="preserve"> 1:09.24</t>
  </si>
  <si>
    <t xml:space="preserve"> 1:08.28</t>
  </si>
  <si>
    <t xml:space="preserve"> 1:08.60</t>
  </si>
  <si>
    <t xml:space="preserve"> 1:05.99</t>
  </si>
  <si>
    <t xml:space="preserve"> 1:06.57</t>
  </si>
  <si>
    <t xml:space="preserve"> 1:07.76</t>
  </si>
  <si>
    <t xml:space="preserve"> 1:00.22</t>
  </si>
  <si>
    <t xml:space="preserve"> 1:00.24</t>
  </si>
  <si>
    <t xml:space="preserve">   59.31</t>
  </si>
  <si>
    <t xml:space="preserve">   59.40</t>
  </si>
  <si>
    <t xml:space="preserve">   59.82</t>
  </si>
  <si>
    <t xml:space="preserve">   57.67</t>
  </si>
  <si>
    <t xml:space="preserve">   56.87</t>
  </si>
  <si>
    <t xml:space="preserve">   58.07</t>
  </si>
  <si>
    <t xml:space="preserve"> 4:44.34</t>
  </si>
  <si>
    <t xml:space="preserve"> 4:25.71</t>
  </si>
  <si>
    <t xml:space="preserve"> 4:23.05</t>
  </si>
  <si>
    <t xml:space="preserve"> 4:31.30</t>
  </si>
  <si>
    <t xml:space="preserve"> 4:42.81</t>
  </si>
  <si>
    <t xml:space="preserve"> 4:10.72</t>
  </si>
  <si>
    <t xml:space="preserve"> 4:05.28</t>
  </si>
  <si>
    <t>AQUA</t>
  </si>
  <si>
    <t>AzuMax</t>
  </si>
  <si>
    <t>MESSA</t>
  </si>
  <si>
    <t>ＭＧ双葉</t>
  </si>
  <si>
    <t>MGﾌﾀﾊﾞ</t>
  </si>
  <si>
    <t>Ryuow</t>
  </si>
  <si>
    <t>ryuow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</si>
  <si>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</si>
  <si>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</si>
  <si>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</si>
  <si>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</si>
  <si>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</si>
  <si>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</si>
  <si>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</si>
  <si>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しまなみST</t>
  </si>
  <si>
    <t>ｼﾏﾅﾐST</t>
  </si>
  <si>
    <t>ﾌｧｲﾌﾞﾃﾝ東予</t>
  </si>
  <si>
    <t>ﾌｧｲﾌﾞﾃﾝﾄ</t>
  </si>
  <si>
    <t>フィッタ吉田</t>
  </si>
  <si>
    <t>ﾌｨｯﾀﾖｼﾀﾞ</t>
  </si>
  <si>
    <t>ﾌｨｯﾀ川之江</t>
  </si>
  <si>
    <t>ﾌｨｯﾀｶﾜﾉｴ</t>
  </si>
  <si>
    <t>ﾓｰﾆSS</t>
  </si>
  <si>
    <t>リー保内</t>
  </si>
  <si>
    <t>ﾘｰﾎﾅｲ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</si>
  <si>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</si>
  <si>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</si>
  <si>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</si>
  <si>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</si>
  <si>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</si>
  <si>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</si>
  <si>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</si>
  <si>
    <t>2022/04/10</t>
  </si>
  <si>
    <t xml:space="preserve">小笠原優希                    </t>
  </si>
  <si>
    <t xml:space="preserve">ｵｶﾞｻﾜﾗ ﾕｳｷ                    </t>
  </si>
  <si>
    <t>2008/09/04</t>
  </si>
  <si>
    <t>382050809040</t>
  </si>
  <si>
    <t>6366146</t>
  </si>
  <si>
    <t xml:space="preserve">池内　亮真                    </t>
  </si>
  <si>
    <t xml:space="preserve">ｲｹｳﾁ ﾘｮｳﾏ                     </t>
  </si>
  <si>
    <t>2009/01/09</t>
  </si>
  <si>
    <t>382050901090</t>
  </si>
  <si>
    <t>7790725</t>
  </si>
  <si>
    <t xml:space="preserve">奥本　真心                    </t>
  </si>
  <si>
    <t xml:space="preserve">ｵｸﾓﾄ ｼﾝ                       </t>
  </si>
  <si>
    <t>2009/03/25</t>
  </si>
  <si>
    <t>382050903250</t>
  </si>
  <si>
    <t>8193323</t>
  </si>
  <si>
    <t xml:space="preserve">中岡　翔大                    </t>
  </si>
  <si>
    <t xml:space="preserve">ﾅｶｵｶ ｼｮｳﾀ                     </t>
  </si>
  <si>
    <t>382051202140</t>
  </si>
  <si>
    <t>8811895</t>
  </si>
  <si>
    <t xml:space="preserve">大川　心暖                    </t>
  </si>
  <si>
    <t xml:space="preserve">ｵｵｶﾜ ｼｵﾝ                      </t>
  </si>
  <si>
    <t>2007/01/30</t>
  </si>
  <si>
    <t>382050701305</t>
  </si>
  <si>
    <t>6731367</t>
  </si>
  <si>
    <t xml:space="preserve">松岡　怜佳                    </t>
  </si>
  <si>
    <t xml:space="preserve">ﾏﾂｵｶ ﾚｲｶ                      </t>
  </si>
  <si>
    <t>2012/08/27</t>
  </si>
  <si>
    <t>382051208275</t>
  </si>
  <si>
    <t>9115809</t>
  </si>
  <si>
    <t xml:space="preserve">秀野　　光                    </t>
  </si>
  <si>
    <t xml:space="preserve">ｼｭｳﾉ ﾋｶﾘ                      </t>
  </si>
  <si>
    <t>382051302225</t>
  </si>
  <si>
    <t>9104600</t>
  </si>
  <si>
    <t xml:space="preserve">中矢　紫媛                    </t>
  </si>
  <si>
    <t xml:space="preserve">ﾅｶﾔ ｼｵﾝ                       </t>
  </si>
  <si>
    <t>2013/06/03</t>
  </si>
  <si>
    <t>382051306035</t>
  </si>
  <si>
    <t>9104256</t>
  </si>
  <si>
    <t xml:space="preserve">門田　彩聖                    </t>
  </si>
  <si>
    <t xml:space="preserve">ｶﾄﾞﾀ ｲﾛｾ                      </t>
  </si>
  <si>
    <t>2014/06/22</t>
  </si>
  <si>
    <t>382051406225</t>
  </si>
  <si>
    <t>9298118</t>
  </si>
  <si>
    <t xml:space="preserve">高内　七海                    </t>
  </si>
  <si>
    <t xml:space="preserve">ﾀｶﾅｲ ﾅﾅﾐ                      </t>
  </si>
  <si>
    <t>2005/07/14</t>
  </si>
  <si>
    <t>382080507145</t>
  </si>
  <si>
    <t>6618610</t>
  </si>
  <si>
    <t xml:space="preserve">坂下　梨紗                    </t>
  </si>
  <si>
    <t xml:space="preserve">ｻｶｼﾀ ﾘｻ                       </t>
  </si>
  <si>
    <t>2012/11/26</t>
  </si>
  <si>
    <t>382091211265</t>
  </si>
  <si>
    <t>8574510</t>
  </si>
  <si>
    <t xml:space="preserve">曽根芹李空                    </t>
  </si>
  <si>
    <t xml:space="preserve">ｿﾈ ｾﾘｱ                        </t>
  </si>
  <si>
    <t>2013/09/20</t>
  </si>
  <si>
    <t>382091309205</t>
  </si>
  <si>
    <t>8938001</t>
  </si>
  <si>
    <t xml:space="preserve">木下　悠生                    </t>
  </si>
  <si>
    <t xml:space="preserve">ｷﾉｼﾀ ﾕｳｾｲ                     </t>
  </si>
  <si>
    <t>2004/05/10</t>
  </si>
  <si>
    <t>382120405100</t>
  </si>
  <si>
    <t>6899976</t>
  </si>
  <si>
    <t xml:space="preserve">菊山　翔太                    </t>
  </si>
  <si>
    <t xml:space="preserve">ｷｸﾔﾏ ｼｮｳﾀ                     </t>
  </si>
  <si>
    <t>2004/06/30</t>
  </si>
  <si>
    <t>382120406300</t>
  </si>
  <si>
    <t>6720017</t>
  </si>
  <si>
    <t xml:space="preserve">田村想太郎                    </t>
  </si>
  <si>
    <t xml:space="preserve">ﾀﾑﾗ ｿｳﾀﾛｳ                     </t>
  </si>
  <si>
    <t>2005/01/22</t>
  </si>
  <si>
    <t>382120501220</t>
  </si>
  <si>
    <t>6963739</t>
  </si>
  <si>
    <t xml:space="preserve">神野　桃花                    </t>
  </si>
  <si>
    <t xml:space="preserve">ｼﾞﾝﾉ ﾓﾓｶ                      </t>
  </si>
  <si>
    <t>2005/03/12</t>
  </si>
  <si>
    <t>382160503125</t>
  </si>
  <si>
    <t>6932001</t>
  </si>
  <si>
    <t xml:space="preserve">成松　咲南                    </t>
  </si>
  <si>
    <t xml:space="preserve">ﾅﾘﾏﾂ ｻﾅ                       </t>
  </si>
  <si>
    <t>2011/07/21</t>
  </si>
  <si>
    <t>382161107215</t>
  </si>
  <si>
    <t>9406821</t>
  </si>
  <si>
    <t xml:space="preserve">白石優里花                    </t>
  </si>
  <si>
    <t xml:space="preserve">ｼﾗｲｼ ﾕﾘｶ                      </t>
  </si>
  <si>
    <t>2014/02/10</t>
  </si>
  <si>
    <t>382161402105</t>
  </si>
  <si>
    <t>8909672</t>
  </si>
  <si>
    <t xml:space="preserve">岡本　大翔                    </t>
  </si>
  <si>
    <t xml:space="preserve">ｵｶﾓﾄ ﾊﾙﾄ                      </t>
  </si>
  <si>
    <t>2004/04/25</t>
  </si>
  <si>
    <t>382180404250</t>
  </si>
  <si>
    <t>5161194</t>
  </si>
  <si>
    <t xml:space="preserve">菊池　真弥                    </t>
  </si>
  <si>
    <t xml:space="preserve">ｷｸﾁ ﾏｻﾔ                       </t>
  </si>
  <si>
    <t>2004/05/01</t>
  </si>
  <si>
    <t>382180405010</t>
  </si>
  <si>
    <t>6897982</t>
  </si>
  <si>
    <t xml:space="preserve">程野　裕介                    </t>
  </si>
  <si>
    <t xml:space="preserve">ﾎﾄﾞﾉ ﾕｳｽｹ                     </t>
  </si>
  <si>
    <t>2004/09/24</t>
  </si>
  <si>
    <t>382180409240</t>
  </si>
  <si>
    <t>5985249</t>
  </si>
  <si>
    <t xml:space="preserve">佐々木健成                    </t>
  </si>
  <si>
    <t xml:space="preserve">ｻｻｷ ﾀｹﾙ                       </t>
  </si>
  <si>
    <t>2004/10/01</t>
  </si>
  <si>
    <t>382180410010</t>
  </si>
  <si>
    <t>8190449</t>
  </si>
  <si>
    <t xml:space="preserve">上杉　晃平                    </t>
  </si>
  <si>
    <t xml:space="preserve">ｳｴｽｷﾞ ｺｳﾍｲ                    </t>
  </si>
  <si>
    <t>2004/10/27</t>
  </si>
  <si>
    <t>382180410270</t>
  </si>
  <si>
    <t>8383921</t>
  </si>
  <si>
    <t xml:space="preserve">上杉　美羽                    </t>
  </si>
  <si>
    <t xml:space="preserve">ｳｴｽｷﾞ ﾐｳ                      </t>
  </si>
  <si>
    <t>2011/01/28</t>
  </si>
  <si>
    <t>382181101285</t>
  </si>
  <si>
    <t>8570570</t>
  </si>
  <si>
    <t xml:space="preserve">越智　史洋                    </t>
  </si>
  <si>
    <t xml:space="preserve">ｵﾁ ﾌﾐﾋﾛ                       </t>
  </si>
  <si>
    <t>2006/07/04</t>
  </si>
  <si>
    <t>382260607040</t>
  </si>
  <si>
    <t>8193587</t>
  </si>
  <si>
    <t xml:space="preserve">鶴岡　海斗                    </t>
  </si>
  <si>
    <t xml:space="preserve">ﾂﾙｵｶ ｶｲﾄ                      </t>
  </si>
  <si>
    <t>2006/11/29</t>
  </si>
  <si>
    <t>382260611290</t>
  </si>
  <si>
    <t>8193549</t>
  </si>
  <si>
    <t xml:space="preserve">小池京士郎                    </t>
  </si>
  <si>
    <t xml:space="preserve">ｺｲｹ ｷｮｳｼﾛｳ                    </t>
  </si>
  <si>
    <t>2014/02/12</t>
  </si>
  <si>
    <t>382261402120</t>
  </si>
  <si>
    <t>9295575</t>
  </si>
  <si>
    <t xml:space="preserve">大谷　心咲                    </t>
  </si>
  <si>
    <t xml:space="preserve">ｵｵﾀﾆ ﾐｻｷ                      </t>
  </si>
  <si>
    <t>2008/01/03</t>
  </si>
  <si>
    <t>382260801035</t>
  </si>
  <si>
    <t>6449506</t>
  </si>
  <si>
    <t xml:space="preserve">阿部　天香                    </t>
  </si>
  <si>
    <t xml:space="preserve">ｱﾍﾞ ﾃﾝｶ                       </t>
  </si>
  <si>
    <t>2008/12/12</t>
  </si>
  <si>
    <t>382260812125</t>
  </si>
  <si>
    <t>8193551</t>
  </si>
  <si>
    <t xml:space="preserve">永田　実悠                    </t>
  </si>
  <si>
    <t xml:space="preserve">ﾅｶﾞﾀ ﾐﾕ                       </t>
  </si>
  <si>
    <t>2009/06/17</t>
  </si>
  <si>
    <t>382260906175</t>
  </si>
  <si>
    <t>8210387</t>
  </si>
  <si>
    <t xml:space="preserve">山口　紗弥                    </t>
  </si>
  <si>
    <t xml:space="preserve">ﾔﾏｸﾞﾁ ｻﾔ                      </t>
  </si>
  <si>
    <t>2010/11/18</t>
  </si>
  <si>
    <t>382261011185</t>
  </si>
  <si>
    <t>8614595</t>
  </si>
  <si>
    <t xml:space="preserve">大西　源太                    </t>
  </si>
  <si>
    <t xml:space="preserve">ｵｵﾆｼ ｹﾞﾝﾀ                     </t>
  </si>
  <si>
    <t>382270409080</t>
  </si>
  <si>
    <t>5986292</t>
  </si>
  <si>
    <t xml:space="preserve">大河内陽介                    </t>
  </si>
  <si>
    <t xml:space="preserve">ｵｵｺｳﾁ ﾖｳｽｹ                    </t>
  </si>
  <si>
    <t>2014/06/23</t>
  </si>
  <si>
    <t>382271406230</t>
  </si>
  <si>
    <t>9341160</t>
  </si>
  <si>
    <t xml:space="preserve">水田結依子                    </t>
  </si>
  <si>
    <t xml:space="preserve">ﾐｽﾞﾀ ﾕｲｺ                      </t>
  </si>
  <si>
    <t>2006/04/20</t>
  </si>
  <si>
    <t>382270604205</t>
  </si>
  <si>
    <t>7611482</t>
  </si>
  <si>
    <t xml:space="preserve">杉本　奈月                    </t>
  </si>
  <si>
    <t xml:space="preserve">ｽｷﾞﾓﾄ ﾅﾂｷ                     </t>
  </si>
  <si>
    <t>2009/06/18</t>
  </si>
  <si>
    <t>382270906185</t>
  </si>
  <si>
    <t>7354147</t>
  </si>
  <si>
    <t xml:space="preserve">山田　帆夏                    </t>
  </si>
  <si>
    <t xml:space="preserve">ﾔﾏﾀﾞ ﾊﾝﾅ                      </t>
  </si>
  <si>
    <t>2013/05/11</t>
  </si>
  <si>
    <t>382271305115</t>
  </si>
  <si>
    <t>8951109</t>
  </si>
  <si>
    <t xml:space="preserve">田坂　優成                    </t>
  </si>
  <si>
    <t xml:space="preserve">ﾀｻｶ ﾕｳｾｲ                      </t>
  </si>
  <si>
    <t>2004/06/10</t>
  </si>
  <si>
    <t>382290406100</t>
  </si>
  <si>
    <t>5580785</t>
  </si>
  <si>
    <t xml:space="preserve">八重川　輝                    </t>
  </si>
  <si>
    <t xml:space="preserve">ﾔｴｶﾜ ﾃﾙ                       </t>
  </si>
  <si>
    <t>382290908240</t>
  </si>
  <si>
    <t>7810459</t>
  </si>
  <si>
    <t xml:space="preserve">高山　　翔                    </t>
  </si>
  <si>
    <t xml:space="preserve">ﾀｶﾔﾏ ｶｹﾙ                      </t>
  </si>
  <si>
    <t>2011/01/12</t>
  </si>
  <si>
    <t>382291101120</t>
  </si>
  <si>
    <t>7784987</t>
  </si>
  <si>
    <t xml:space="preserve">高橋　良征                    </t>
  </si>
  <si>
    <t xml:space="preserve">ﾀｶﾊｼ ﾘｮｳｾｲ                    </t>
  </si>
  <si>
    <t>2014/04/18</t>
  </si>
  <si>
    <t>382291404180</t>
  </si>
  <si>
    <t>9160842</t>
  </si>
  <si>
    <t xml:space="preserve">向居　大晴                    </t>
  </si>
  <si>
    <t xml:space="preserve">ﾑｶｲ ﾀｲｾｲ                      </t>
  </si>
  <si>
    <t>2005/01/21</t>
  </si>
  <si>
    <t>382300501210</t>
  </si>
  <si>
    <t>7788357</t>
  </si>
  <si>
    <t xml:space="preserve">山田　航平                    </t>
  </si>
  <si>
    <t xml:space="preserve">ﾔﾏﾀﾞ ｺｳﾍｲ                     </t>
  </si>
  <si>
    <t>2008/10/23</t>
  </si>
  <si>
    <t>382300810230</t>
  </si>
  <si>
    <t>8835732</t>
  </si>
  <si>
    <t xml:space="preserve">中谷　栄翔                    </t>
  </si>
  <si>
    <t xml:space="preserve">ﾅｶﾀﾆ ｴｲﾄ                      </t>
  </si>
  <si>
    <t>2012/08/04</t>
  </si>
  <si>
    <t>382301208040</t>
  </si>
  <si>
    <t>9419507</t>
  </si>
  <si>
    <t xml:space="preserve">田坂　真唯                    </t>
  </si>
  <si>
    <t xml:space="preserve">ﾀｻｶ ﾏｲ                        </t>
  </si>
  <si>
    <t>2006/11/21</t>
  </si>
  <si>
    <t>382300611215</t>
  </si>
  <si>
    <t>7060380</t>
  </si>
  <si>
    <t xml:space="preserve">髙橋　希光                    </t>
  </si>
  <si>
    <t xml:space="preserve">ﾀｶﾊｼ ﾙﾐ                       </t>
  </si>
  <si>
    <t>2013/10/25</t>
  </si>
  <si>
    <t>382301310255</t>
  </si>
  <si>
    <t>9168911</t>
  </si>
  <si>
    <t xml:space="preserve">竹井　優雅                    </t>
  </si>
  <si>
    <t xml:space="preserve">ﾀｹｲ ﾕｳｶﾞ                      </t>
  </si>
  <si>
    <t>2004/09/03</t>
  </si>
  <si>
    <t>383070409030</t>
  </si>
  <si>
    <t>7979655</t>
  </si>
  <si>
    <t xml:space="preserve">竹井　絢翔                    </t>
  </si>
  <si>
    <t xml:space="preserve">ﾀｹｲ ｱﾔﾄ                       </t>
  </si>
  <si>
    <t>2007/05/12</t>
  </si>
  <si>
    <t>383070705120</t>
  </si>
  <si>
    <t>8216727</t>
  </si>
  <si>
    <t xml:space="preserve">二宮蒼志郎                    </t>
  </si>
  <si>
    <t xml:space="preserve">ﾆﾉﾐﾔ ｿｳｼﾛｳ                    </t>
  </si>
  <si>
    <t>2007/07/12</t>
  </si>
  <si>
    <t>383070707120</t>
  </si>
  <si>
    <t>6900130</t>
  </si>
  <si>
    <t xml:space="preserve">玉井　淳規                    </t>
  </si>
  <si>
    <t xml:space="preserve">ﾀﾏｲ ｱﾂｷ                       </t>
  </si>
  <si>
    <t>2008/10/26</t>
  </si>
  <si>
    <t>383070810260</t>
  </si>
  <si>
    <t>6902554</t>
  </si>
  <si>
    <t xml:space="preserve">多田　歩高                    </t>
  </si>
  <si>
    <t xml:space="preserve">ﾀﾀﾞ ﾎﾀｶ                       </t>
  </si>
  <si>
    <t>383071104140</t>
  </si>
  <si>
    <t>8190627</t>
  </si>
  <si>
    <t xml:space="preserve">宇都宮由奈                    </t>
  </si>
  <si>
    <t xml:space="preserve">ｳﾂﾉﾐﾔ ﾕﾅ                      </t>
  </si>
  <si>
    <t>2008/04/22</t>
  </si>
  <si>
    <t>383070804225</t>
  </si>
  <si>
    <t>7786200</t>
  </si>
  <si>
    <t xml:space="preserve">清水　結生                    </t>
  </si>
  <si>
    <t xml:space="preserve">ｼﾐｽﾞ ﾕｳ                       </t>
  </si>
  <si>
    <t>2009/10/19</t>
  </si>
  <si>
    <t>383070910195</t>
  </si>
  <si>
    <t>7353853</t>
  </si>
  <si>
    <t xml:space="preserve">渡邉　愛和                    </t>
  </si>
  <si>
    <t xml:space="preserve">ﾜﾀﾅﾍﾞ ｱｲﾅ                     </t>
  </si>
  <si>
    <t>2013/10/14</t>
  </si>
  <si>
    <t>383071310145</t>
  </si>
  <si>
    <t>9436418</t>
  </si>
  <si>
    <t xml:space="preserve">渡邊　心暖                    </t>
  </si>
  <si>
    <t xml:space="preserve">ﾜﾀﾅﾍﾞ ｺﾊﾙ                     </t>
  </si>
  <si>
    <t>2007/02/19</t>
  </si>
  <si>
    <t>383150702195</t>
  </si>
  <si>
    <t>7282924</t>
  </si>
  <si>
    <t xml:space="preserve">中村　心都                    </t>
  </si>
  <si>
    <t xml:space="preserve">ﾅｶﾑﾗ ｺﾄ                       </t>
  </si>
  <si>
    <t>2012/05/20</t>
  </si>
  <si>
    <t>383151205205</t>
  </si>
  <si>
    <t>8615233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</si>
  <si>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</si>
  <si>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</si>
  <si>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</si>
  <si>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</si>
  <si>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</si>
  <si>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尾田　慎羅                    </t>
  </si>
  <si>
    <t xml:space="preserve">ｵﾀﾞ ｼﾝﾗ                       </t>
  </si>
  <si>
    <t>2012/04/11</t>
  </si>
  <si>
    <t>383161204110</t>
  </si>
  <si>
    <t>9115722</t>
  </si>
  <si>
    <t xml:space="preserve">三ツ井歩夢                    </t>
  </si>
  <si>
    <t xml:space="preserve">ﾐﾂｲ ｱﾕﾑ                       </t>
  </si>
  <si>
    <t>2006/04/06</t>
  </si>
  <si>
    <t>383180604060</t>
  </si>
  <si>
    <t>6935012</t>
  </si>
  <si>
    <t xml:space="preserve">内藤将大郎                    </t>
  </si>
  <si>
    <t xml:space="preserve">ﾅｲﾄｳ ｿｳﾀﾛｳ                    </t>
  </si>
  <si>
    <t>2007/02/21</t>
  </si>
  <si>
    <t>383180702210</t>
  </si>
  <si>
    <t>8501563</t>
  </si>
  <si>
    <t xml:space="preserve">明比　琉斗                    </t>
  </si>
  <si>
    <t xml:space="preserve">ｱｹﾋﾞ ﾙｲﾄ                      </t>
  </si>
  <si>
    <t>2009/09/03</t>
  </si>
  <si>
    <t>383180909030</t>
  </si>
  <si>
    <t>7806883</t>
  </si>
  <si>
    <t xml:space="preserve">明比　梛斗                    </t>
  </si>
  <si>
    <t xml:space="preserve">ｱｹﾋﾞ ﾅｷﾞﾄ                     </t>
  </si>
  <si>
    <t>2013/10/29</t>
  </si>
  <si>
    <t>383181310290</t>
  </si>
  <si>
    <t>9149702</t>
  </si>
  <si>
    <t xml:space="preserve">戸田　奏南                    </t>
  </si>
  <si>
    <t xml:space="preserve">ﾄﾀﾞ ｶﾅﾝ                       </t>
  </si>
  <si>
    <t>383180605025</t>
  </si>
  <si>
    <t>7790458</t>
  </si>
  <si>
    <t xml:space="preserve">此下　栞奈                    </t>
  </si>
  <si>
    <t xml:space="preserve">ｺﾉｼﾀ ｶﾝﾅ                      </t>
  </si>
  <si>
    <t>2012/08/28</t>
  </si>
  <si>
    <t>383181208285</t>
  </si>
  <si>
    <t>8950372</t>
  </si>
  <si>
    <t xml:space="preserve">福岡　直汰                    </t>
  </si>
  <si>
    <t xml:space="preserve">ﾌｸｵｶ ﾅｵﾀ                      </t>
  </si>
  <si>
    <t>2006/09/19</t>
  </si>
  <si>
    <t>383250609190</t>
  </si>
  <si>
    <t>8604212</t>
  </si>
  <si>
    <t xml:space="preserve">二宮　裕樹                    </t>
  </si>
  <si>
    <t xml:space="preserve">ﾆﾉﾐﾔ ﾋﾛｷ                      </t>
  </si>
  <si>
    <t>2011/05/13</t>
  </si>
  <si>
    <t>383251105130</t>
  </si>
  <si>
    <t>9436416</t>
  </si>
  <si>
    <t xml:space="preserve">岡田ひなた                    </t>
  </si>
  <si>
    <t xml:space="preserve">ｵｶﾀﾞ ﾋﾅﾀ                      </t>
  </si>
  <si>
    <t>2009/10/07</t>
  </si>
  <si>
    <t>383250910075</t>
  </si>
  <si>
    <t>7791932</t>
  </si>
  <si>
    <t xml:space="preserve">岡本　心陽                    </t>
  </si>
  <si>
    <t xml:space="preserve">ｵｶﾓﾄ ｺﾊﾙ                      </t>
  </si>
  <si>
    <t>383251205285</t>
  </si>
  <si>
    <t>9436417</t>
  </si>
  <si>
    <t xml:space="preserve">日淺琥太朗                    </t>
  </si>
  <si>
    <t xml:space="preserve">ﾋｱｻ ｺﾀﾛｳ                      </t>
  </si>
  <si>
    <t>2006/11/17</t>
  </si>
  <si>
    <t>383260611170</t>
  </si>
  <si>
    <t>7273757</t>
  </si>
  <si>
    <t xml:space="preserve">藤田　麻未                    </t>
  </si>
  <si>
    <t xml:space="preserve">ﾌｼﾞﾀ ｱﾐ                       </t>
  </si>
  <si>
    <t>2006/12/29</t>
  </si>
  <si>
    <t>383270612295</t>
  </si>
  <si>
    <t>8461817</t>
  </si>
  <si>
    <t xml:space="preserve">山口　紗羽                    </t>
  </si>
  <si>
    <t xml:space="preserve">ﾔﾏｸﾞﾁ ｻﾜ                      </t>
  </si>
  <si>
    <t>2005/12/16</t>
  </si>
  <si>
    <t>383290512165</t>
  </si>
  <si>
    <t>7396733</t>
  </si>
  <si>
    <t xml:space="preserve">濱田　莉子                    </t>
  </si>
  <si>
    <t xml:space="preserve">ﾊﾏﾀﾞ ﾘｺ                       </t>
  </si>
  <si>
    <t>383291101265</t>
  </si>
  <si>
    <t>8371363</t>
  </si>
  <si>
    <t xml:space="preserve">山本　至晏                    </t>
  </si>
  <si>
    <t xml:space="preserve">ﾔﾏﾓﾄ ｼﾞｱﾝ                     </t>
  </si>
  <si>
    <t>2007/07/28</t>
  </si>
  <si>
    <t>383300707280</t>
  </si>
  <si>
    <t>9210819</t>
  </si>
  <si>
    <t xml:space="preserve">佐藤　　光                    </t>
  </si>
  <si>
    <t xml:space="preserve">ｻﾄｳ ﾋｶﾙ                       </t>
  </si>
  <si>
    <t>2006/11/07</t>
  </si>
  <si>
    <t>383320611070</t>
  </si>
  <si>
    <t>5988604</t>
  </si>
  <si>
    <t xml:space="preserve">細川みなみ                    </t>
  </si>
  <si>
    <t xml:space="preserve">ﾎｿｶﾜ ﾐﾅﾐ                      </t>
  </si>
  <si>
    <t>2006/06/06</t>
  </si>
  <si>
    <t>383340606065</t>
  </si>
  <si>
    <t>6522409</t>
  </si>
  <si>
    <t xml:space="preserve">   43.28</t>
  </si>
  <si>
    <t xml:space="preserve">   40.51</t>
  </si>
  <si>
    <t xml:space="preserve">   39.83</t>
  </si>
  <si>
    <t xml:space="preserve">   37.60</t>
  </si>
  <si>
    <t xml:space="preserve">   38.85</t>
  </si>
  <si>
    <t xml:space="preserve">   40.17</t>
  </si>
  <si>
    <t xml:space="preserve">   40.52</t>
  </si>
  <si>
    <t xml:space="preserve">   36.70</t>
  </si>
  <si>
    <t xml:space="preserve">   35.94</t>
  </si>
  <si>
    <t xml:space="preserve">   35.73</t>
  </si>
  <si>
    <t xml:space="preserve">   34.97</t>
  </si>
  <si>
    <t xml:space="preserve">   35.72</t>
  </si>
  <si>
    <t xml:space="preserve">   35.93</t>
  </si>
  <si>
    <t xml:space="preserve">   36.03</t>
  </si>
  <si>
    <t xml:space="preserve">   34.72</t>
  </si>
  <si>
    <t xml:space="preserve">   34.44</t>
  </si>
  <si>
    <t xml:space="preserve">   34.10</t>
  </si>
  <si>
    <t xml:space="preserve">   33.63</t>
  </si>
  <si>
    <t xml:space="preserve">   33.05</t>
  </si>
  <si>
    <t xml:space="preserve">   33.32</t>
  </si>
  <si>
    <t xml:space="preserve">   33.99</t>
  </si>
  <si>
    <t xml:space="preserve">   32.71</t>
  </si>
  <si>
    <t xml:space="preserve">   32.51</t>
  </si>
  <si>
    <t xml:space="preserve">   32.69</t>
  </si>
  <si>
    <t xml:space="preserve">   32.77</t>
  </si>
  <si>
    <t xml:space="preserve">   31.81</t>
  </si>
  <si>
    <t xml:space="preserve">   31.48</t>
  </si>
  <si>
    <t xml:space="preserve">   31.35</t>
  </si>
  <si>
    <t xml:space="preserve">   31.59</t>
  </si>
  <si>
    <t xml:space="preserve">   31.30</t>
  </si>
  <si>
    <t xml:space="preserve">   30.99</t>
  </si>
  <si>
    <t xml:space="preserve">   30.40</t>
  </si>
  <si>
    <t xml:space="preserve">   29.44</t>
  </si>
  <si>
    <t xml:space="preserve">   29.37</t>
  </si>
  <si>
    <t xml:space="preserve">   29.21</t>
  </si>
  <si>
    <t xml:space="preserve">   29.43</t>
  </si>
  <si>
    <t xml:space="preserve">   29.48</t>
  </si>
  <si>
    <t xml:space="preserve">   29.20</t>
  </si>
  <si>
    <t xml:space="preserve">   28.91</t>
  </si>
  <si>
    <t xml:space="preserve">   28.98</t>
  </si>
  <si>
    <t xml:space="preserve">   29.19</t>
  </si>
  <si>
    <t xml:space="preserve">   28.90</t>
  </si>
  <si>
    <t xml:space="preserve">   28.53</t>
  </si>
  <si>
    <t xml:space="preserve">   28.33</t>
  </si>
  <si>
    <t xml:space="preserve">   28.28</t>
  </si>
  <si>
    <t xml:space="preserve">   28.49</t>
  </si>
  <si>
    <t xml:space="preserve">   27.82</t>
  </si>
  <si>
    <t xml:space="preserve">   39.94</t>
  </si>
  <si>
    <t xml:space="preserve">   38.11</t>
  </si>
  <si>
    <t xml:space="preserve">   36.02</t>
  </si>
  <si>
    <t xml:space="preserve">   34.50</t>
  </si>
  <si>
    <t xml:space="preserve">   33.89</t>
  </si>
  <si>
    <t xml:space="preserve">   34.20</t>
  </si>
  <si>
    <t xml:space="preserve">   34.62</t>
  </si>
  <si>
    <t xml:space="preserve">   36.11</t>
  </si>
  <si>
    <t xml:space="preserve">   33.78</t>
  </si>
  <si>
    <t xml:space="preserve">   33.40</t>
  </si>
  <si>
    <t xml:space="preserve">   33.73</t>
  </si>
  <si>
    <t xml:space="preserve">   33.00</t>
  </si>
  <si>
    <t xml:space="preserve">   32.33</t>
  </si>
  <si>
    <t xml:space="preserve">   32.05</t>
  </si>
  <si>
    <t xml:space="preserve">   31.47</t>
  </si>
  <si>
    <t xml:space="preserve">   31.68</t>
  </si>
  <si>
    <t xml:space="preserve">   32.27</t>
  </si>
  <si>
    <t xml:space="preserve">   32.75</t>
  </si>
  <si>
    <t xml:space="preserve">   30.79</t>
  </si>
  <si>
    <t xml:space="preserve">   30.46</t>
  </si>
  <si>
    <t xml:space="preserve">   29.97</t>
  </si>
  <si>
    <t xml:space="preserve">   30.12</t>
  </si>
  <si>
    <t xml:space="preserve">   30.55</t>
  </si>
  <si>
    <t xml:space="preserve">   30.83</t>
  </si>
  <si>
    <t xml:space="preserve">   29.35</t>
  </si>
  <si>
    <t xml:space="preserve">   28.85</t>
  </si>
  <si>
    <t xml:space="preserve">   29.33</t>
  </si>
  <si>
    <t xml:space="preserve">   29.38</t>
  </si>
  <si>
    <t xml:space="preserve">   29.87</t>
  </si>
  <si>
    <t xml:space="preserve">   28.83</t>
  </si>
  <si>
    <t xml:space="preserve">   27.84</t>
  </si>
  <si>
    <t xml:space="preserve">   28.07</t>
  </si>
  <si>
    <t xml:space="preserve">   27.24</t>
  </si>
  <si>
    <t xml:space="preserve">   26.97</t>
  </si>
  <si>
    <t xml:space="preserve">   27.02</t>
  </si>
  <si>
    <t xml:space="preserve">   26.92</t>
  </si>
  <si>
    <t xml:space="preserve">   26.66</t>
  </si>
  <si>
    <t xml:space="preserve">   26.47</t>
  </si>
  <si>
    <t xml:space="preserve">   26.34</t>
  </si>
  <si>
    <t xml:space="preserve">   26.29</t>
  </si>
  <si>
    <t xml:space="preserve">   26.32</t>
  </si>
  <si>
    <t xml:space="preserve">   26.35</t>
  </si>
  <si>
    <t xml:space="preserve">   26.17</t>
  </si>
  <si>
    <t xml:space="preserve">   25.72</t>
  </si>
  <si>
    <t xml:space="preserve">   26.16</t>
  </si>
  <si>
    <t xml:space="preserve">   26.20</t>
  </si>
  <si>
    <t xml:space="preserve">   25.56</t>
  </si>
  <si>
    <t xml:space="preserve">   25.37</t>
  </si>
  <si>
    <t xml:space="preserve">   25.21</t>
  </si>
  <si>
    <t xml:space="preserve">   25.07</t>
  </si>
  <si>
    <t xml:space="preserve">   25.09</t>
  </si>
  <si>
    <t xml:space="preserve">   25.24</t>
  </si>
  <si>
    <t xml:space="preserve">   25.39</t>
  </si>
  <si>
    <t xml:space="preserve">   24.98</t>
  </si>
  <si>
    <t xml:space="preserve">   24.40</t>
  </si>
  <si>
    <t xml:space="preserve">   23.96</t>
  </si>
  <si>
    <t xml:space="preserve">   23.26</t>
  </si>
  <si>
    <t xml:space="preserve">   23.88</t>
  </si>
  <si>
    <t xml:space="preserve">   24.08</t>
  </si>
  <si>
    <t xml:space="preserve">   44.87</t>
  </si>
  <si>
    <t xml:space="preserve">   44.05</t>
  </si>
  <si>
    <t xml:space="preserve">   44.72</t>
  </si>
  <si>
    <t xml:space="preserve">   46.01</t>
  </si>
  <si>
    <t xml:space="preserve">   43.96</t>
  </si>
  <si>
    <t xml:space="preserve">   42.45</t>
  </si>
  <si>
    <t xml:space="preserve">   38.34</t>
  </si>
  <si>
    <t xml:space="preserve">   37.69</t>
  </si>
  <si>
    <t xml:space="preserve">   38.08</t>
  </si>
  <si>
    <t xml:space="preserve">   40.91</t>
  </si>
  <si>
    <t xml:space="preserve">   43.24</t>
  </si>
  <si>
    <t xml:space="preserve">   35.40</t>
  </si>
  <si>
    <t xml:space="preserve">   34.24</t>
  </si>
  <si>
    <t xml:space="preserve">   33.62</t>
  </si>
  <si>
    <t xml:space="preserve">   34.46</t>
  </si>
  <si>
    <t xml:space="preserve">   34.93</t>
  </si>
  <si>
    <t xml:space="preserve">   33.27</t>
  </si>
  <si>
    <t xml:space="preserve">   32.49</t>
  </si>
  <si>
    <t xml:space="preserve">   31.41</t>
  </si>
  <si>
    <t xml:space="preserve">   30.81</t>
  </si>
  <si>
    <t xml:space="preserve">   31.04</t>
  </si>
  <si>
    <t xml:space="preserve">   32.55</t>
  </si>
  <si>
    <t xml:space="preserve">   45.63</t>
  </si>
  <si>
    <t xml:space="preserve">   38.76</t>
  </si>
  <si>
    <t xml:space="preserve">   35.85</t>
  </si>
  <si>
    <t xml:space="preserve">   38.10</t>
  </si>
  <si>
    <t xml:space="preserve">   39.81</t>
  </si>
  <si>
    <t xml:space="preserve">   45.34</t>
  </si>
  <si>
    <t xml:space="preserve">   35.50</t>
  </si>
  <si>
    <t xml:space="preserve">   34.66</t>
  </si>
  <si>
    <t xml:space="preserve">   33.60</t>
  </si>
  <si>
    <t xml:space="preserve">   32.16</t>
  </si>
  <si>
    <t xml:space="preserve">   33.15</t>
  </si>
  <si>
    <t xml:space="preserve">   33.66</t>
  </si>
  <si>
    <t xml:space="preserve">   34.71</t>
  </si>
  <si>
    <t xml:space="preserve">   31.73</t>
  </si>
  <si>
    <t xml:space="preserve">   30.25</t>
  </si>
  <si>
    <t xml:space="preserve">   28.65</t>
  </si>
  <si>
    <t xml:space="preserve">   29.23</t>
  </si>
  <si>
    <t xml:space="preserve">   30.93</t>
  </si>
  <si>
    <t xml:space="preserve"> 5:34.86</t>
  </si>
  <si>
    <t xml:space="preserve"> 5:11.14</t>
  </si>
  <si>
    <t xml:space="preserve"> 4:47.01</t>
  </si>
  <si>
    <t xml:space="preserve"> 5:03.55</t>
  </si>
  <si>
    <t xml:space="preserve"> 5:07.02</t>
  </si>
  <si>
    <t xml:space="preserve"> 4:56.05</t>
  </si>
  <si>
    <t xml:space="preserve"> 5:03.08</t>
  </si>
  <si>
    <t xml:space="preserve"> 4:43.13</t>
  </si>
  <si>
    <t xml:space="preserve"> 4:23.39</t>
  </si>
  <si>
    <t xml:space="preserve"> 4:31.83</t>
  </si>
  <si>
    <t xml:space="preserve"> 4:44.61</t>
  </si>
  <si>
    <t xml:space="preserve">   46.34</t>
  </si>
  <si>
    <t xml:space="preserve">   45.29</t>
  </si>
  <si>
    <t xml:space="preserve">   42.96</t>
  </si>
  <si>
    <t xml:space="preserve">   44.38</t>
  </si>
  <si>
    <t xml:space="preserve">   46.02</t>
  </si>
  <si>
    <t xml:space="preserve">   51.34</t>
  </si>
  <si>
    <t xml:space="preserve">   42.79</t>
  </si>
  <si>
    <t xml:space="preserve">   39.42</t>
  </si>
  <si>
    <t xml:space="preserve">   37.59</t>
  </si>
  <si>
    <t xml:space="preserve">   39.55</t>
  </si>
  <si>
    <t xml:space="preserve">   40.60</t>
  </si>
  <si>
    <t xml:space="preserve">   36.16</t>
  </si>
  <si>
    <t xml:space="preserve">   35.36</t>
  </si>
  <si>
    <t xml:space="preserve">   36.39</t>
  </si>
  <si>
    <t xml:space="preserve">   36.88</t>
  </si>
  <si>
    <t xml:space="preserve">   50.06</t>
  </si>
  <si>
    <t xml:space="preserve">   44.88</t>
  </si>
  <si>
    <t xml:space="preserve">   42.47</t>
  </si>
  <si>
    <t xml:space="preserve">   42.48</t>
  </si>
  <si>
    <t xml:space="preserve">   47.46</t>
  </si>
  <si>
    <t xml:space="preserve">   50.36</t>
  </si>
  <si>
    <t xml:space="preserve">   41.37</t>
  </si>
  <si>
    <t xml:space="preserve">   41.29</t>
  </si>
  <si>
    <t xml:space="preserve">   39.24</t>
  </si>
  <si>
    <t xml:space="preserve">   36.98</t>
  </si>
  <si>
    <t xml:space="preserve">   37.88</t>
  </si>
  <si>
    <t xml:space="preserve">   41.35</t>
  </si>
  <si>
    <t xml:space="preserve">   36.60</t>
  </si>
  <si>
    <t xml:space="preserve">   35.28</t>
  </si>
  <si>
    <t xml:space="preserve">   34.56</t>
  </si>
  <si>
    <t xml:space="preserve">   34.92</t>
  </si>
  <si>
    <t xml:space="preserve">   36.22</t>
  </si>
  <si>
    <t xml:space="preserve">   34.51</t>
  </si>
  <si>
    <t xml:space="preserve">   32.59</t>
  </si>
  <si>
    <t xml:space="preserve">   30.38</t>
  </si>
  <si>
    <t xml:space="preserve">   32.04</t>
  </si>
  <si>
    <t xml:space="preserve">   34.03</t>
  </si>
  <si>
    <t xml:space="preserve">   42.63</t>
  </si>
  <si>
    <t xml:space="preserve">   40.81</t>
  </si>
  <si>
    <t xml:space="preserve">   41.12</t>
  </si>
  <si>
    <t xml:space="preserve">   39.06</t>
  </si>
  <si>
    <t xml:space="preserve">   38.49</t>
  </si>
  <si>
    <t xml:space="preserve">   37.85</t>
  </si>
  <si>
    <t xml:space="preserve">   38.69</t>
  </si>
  <si>
    <t xml:space="preserve">   37.65</t>
  </si>
  <si>
    <t xml:space="preserve">   36.55</t>
  </si>
  <si>
    <t xml:space="preserve">   35.07</t>
  </si>
  <si>
    <t xml:space="preserve">   35.57</t>
  </si>
  <si>
    <t xml:space="preserve">   33.64</t>
  </si>
  <si>
    <t xml:space="preserve">   33.12</t>
  </si>
  <si>
    <t xml:space="preserve">   33.80</t>
  </si>
  <si>
    <t xml:space="preserve">   31.83</t>
  </si>
  <si>
    <t xml:space="preserve">   31.67</t>
  </si>
  <si>
    <t xml:space="preserve">   32.38</t>
  </si>
  <si>
    <t xml:space="preserve">   31.27</t>
  </si>
  <si>
    <t xml:space="preserve">   31.20</t>
  </si>
  <si>
    <t xml:space="preserve">   30.33</t>
  </si>
  <si>
    <t xml:space="preserve">   30.21</t>
  </si>
  <si>
    <t xml:space="preserve">   30.07</t>
  </si>
  <si>
    <t xml:space="preserve">   29.82</t>
  </si>
  <si>
    <t xml:space="preserve">   28.22</t>
  </si>
  <si>
    <t xml:space="preserve">   44.56</t>
  </si>
  <si>
    <t xml:space="preserve">   41.71</t>
  </si>
  <si>
    <t xml:space="preserve">   38.40</t>
  </si>
  <si>
    <t xml:space="preserve">   38.52</t>
  </si>
  <si>
    <t xml:space="preserve">   45.35</t>
  </si>
  <si>
    <t xml:space="preserve">   37.84</t>
  </si>
  <si>
    <t xml:space="preserve">   36.33</t>
  </si>
  <si>
    <t xml:space="preserve">   35.69</t>
  </si>
  <si>
    <t xml:space="preserve">   36.31</t>
  </si>
  <si>
    <t xml:space="preserve">   37.40</t>
  </si>
  <si>
    <t xml:space="preserve">   37.98</t>
  </si>
  <si>
    <t xml:space="preserve">   32.10</t>
  </si>
  <si>
    <t xml:space="preserve">   31.87</t>
  </si>
  <si>
    <t xml:space="preserve">   31.54</t>
  </si>
  <si>
    <t xml:space="preserve">   30.67</t>
  </si>
  <si>
    <t xml:space="preserve">   31.36</t>
  </si>
  <si>
    <t xml:space="preserve">   31.52</t>
  </si>
  <si>
    <t xml:space="preserve">   30.52</t>
  </si>
  <si>
    <t xml:space="preserve">   29.88</t>
  </si>
  <si>
    <t xml:space="preserve">   28.95</t>
  </si>
  <si>
    <t xml:space="preserve">   29.83</t>
  </si>
  <si>
    <t xml:space="preserve">   30.44</t>
  </si>
  <si>
    <t xml:space="preserve">   28.14</t>
  </si>
  <si>
    <t xml:space="preserve">   26.43</t>
  </si>
  <si>
    <t xml:space="preserve">   26.62</t>
  </si>
  <si>
    <t xml:space="preserve">   27.05</t>
  </si>
  <si>
    <t xml:space="preserve"> 2:42.03</t>
  </si>
  <si>
    <t xml:space="preserve"> 2:30.93</t>
  </si>
  <si>
    <t xml:space="preserve"> 2:32.31</t>
  </si>
  <si>
    <t xml:space="preserve"> 2:27.87</t>
  </si>
  <si>
    <t xml:space="preserve"> 2:26.54</t>
  </si>
  <si>
    <t xml:space="preserve"> 2:25.90</t>
  </si>
  <si>
    <t xml:space="preserve"> 2:26.34</t>
  </si>
  <si>
    <t xml:space="preserve"> 2:27.41</t>
  </si>
  <si>
    <t xml:space="preserve"> 2:30.65</t>
  </si>
  <si>
    <t xml:space="preserve"> 2:24.00</t>
  </si>
  <si>
    <t xml:space="preserve"> 2:19.67</t>
  </si>
  <si>
    <t xml:space="preserve"> 2:17.55</t>
  </si>
  <si>
    <t xml:space="preserve"> 2:17.97</t>
  </si>
  <si>
    <t xml:space="preserve"> 2:20.11</t>
  </si>
  <si>
    <t xml:space="preserve"> 2:17.19</t>
  </si>
  <si>
    <t xml:space="preserve"> 2:11.23</t>
  </si>
  <si>
    <t xml:space="preserve"> 2:11.35</t>
  </si>
  <si>
    <t xml:space="preserve"> 2:15.44</t>
  </si>
  <si>
    <t xml:space="preserve"> 2:16.82</t>
  </si>
  <si>
    <t xml:space="preserve"> 2:09.24</t>
  </si>
  <si>
    <t xml:space="preserve"> 2:02.25</t>
  </si>
  <si>
    <t xml:space="preserve"> 2:10.13</t>
  </si>
  <si>
    <t xml:space="preserve"> 2:29.52</t>
  </si>
  <si>
    <t xml:space="preserve"> 2:25.48</t>
  </si>
  <si>
    <t xml:space="preserve"> 2:27.74</t>
  </si>
  <si>
    <t xml:space="preserve"> 2:39.80</t>
  </si>
  <si>
    <t xml:space="preserve"> 2:23.71</t>
  </si>
  <si>
    <t xml:space="preserve"> 2:14.82</t>
  </si>
  <si>
    <t xml:space="preserve"> 2:13.35</t>
  </si>
  <si>
    <t xml:space="preserve"> 2:11.72</t>
  </si>
  <si>
    <t xml:space="preserve"> 2:13.13</t>
  </si>
  <si>
    <t xml:space="preserve"> 2:14.51</t>
  </si>
  <si>
    <t xml:space="preserve"> 2:16.54</t>
  </si>
  <si>
    <t xml:space="preserve"> 2:07.89</t>
  </si>
  <si>
    <t xml:space="preserve"> 2:06.93</t>
  </si>
  <si>
    <t xml:space="preserve"> 2:06.10</t>
  </si>
  <si>
    <t xml:space="preserve"> 2:06.88</t>
  </si>
  <si>
    <t xml:space="preserve"> 2:06.94</t>
  </si>
  <si>
    <t xml:space="preserve"> 2:08.93</t>
  </si>
  <si>
    <t xml:space="preserve"> 2:05.70</t>
  </si>
  <si>
    <t xml:space="preserve"> 2:04.47</t>
  </si>
  <si>
    <t xml:space="preserve"> 2:03.18</t>
  </si>
  <si>
    <t xml:space="preserve"> 1:59.54</t>
  </si>
  <si>
    <t xml:space="preserve"> 1:59.57</t>
  </si>
  <si>
    <t xml:space="preserve"> 1:59.19</t>
  </si>
  <si>
    <t xml:space="preserve"> 1:57.85</t>
  </si>
  <si>
    <t xml:space="preserve"> 1:56.85</t>
  </si>
  <si>
    <t xml:space="preserve"> 1:56.76</t>
  </si>
  <si>
    <t xml:space="preserve"> 1:56.79</t>
  </si>
  <si>
    <t xml:space="preserve"> 1:57.41</t>
  </si>
  <si>
    <t xml:space="preserve"> 1:55.87</t>
  </si>
  <si>
    <t xml:space="preserve"> 1:55.25</t>
  </si>
  <si>
    <t xml:space="preserve"> 1:54.83</t>
  </si>
  <si>
    <t xml:space="preserve"> 1:52.49</t>
  </si>
  <si>
    <t xml:space="preserve"> 1:55.11</t>
  </si>
  <si>
    <t xml:space="preserve"> 1:55.59</t>
  </si>
  <si>
    <t xml:space="preserve"> 2:33.41</t>
  </si>
  <si>
    <t xml:space="preserve"> 2:32.20</t>
  </si>
  <si>
    <t xml:space="preserve"> 2:31.47</t>
  </si>
  <si>
    <t xml:space="preserve"> 2:40.08</t>
  </si>
  <si>
    <t xml:space="preserve"> 2:29.93</t>
  </si>
  <si>
    <t xml:space="preserve"> 2:28.34</t>
  </si>
  <si>
    <t xml:space="preserve"> 2:25.43</t>
  </si>
  <si>
    <t xml:space="preserve"> 2:16.66</t>
  </si>
  <si>
    <t xml:space="preserve"> 2:24.29</t>
  </si>
  <si>
    <t xml:space="preserve"> 2:27.00</t>
  </si>
  <si>
    <t xml:space="preserve"> 2:29.20</t>
  </si>
  <si>
    <t xml:space="preserve"> 2:28.20</t>
  </si>
  <si>
    <t xml:space="preserve"> 2:19.36</t>
  </si>
  <si>
    <t xml:space="preserve"> 2:19.12</t>
  </si>
  <si>
    <t xml:space="preserve"> 2:19.14</t>
  </si>
  <si>
    <t xml:space="preserve"> 2:16.85</t>
  </si>
  <si>
    <t xml:space="preserve"> 2:15.86</t>
  </si>
  <si>
    <t xml:space="preserve"> 2:06.28</t>
  </si>
  <si>
    <t xml:space="preserve"> 2:03.12</t>
  </si>
  <si>
    <t xml:space="preserve"> 2:05.36</t>
  </si>
  <si>
    <t xml:space="preserve"> 2:09.90</t>
  </si>
  <si>
    <t xml:space="preserve"> 2:16.78</t>
  </si>
  <si>
    <t xml:space="preserve"> 2:53.05</t>
  </si>
  <si>
    <t xml:space="preserve"> 2:51.00</t>
  </si>
  <si>
    <t xml:space="preserve"> 2:37.09</t>
  </si>
  <si>
    <t xml:space="preserve"> 2:55.92</t>
  </si>
  <si>
    <t xml:space="preserve"> 2:46.98</t>
  </si>
  <si>
    <t xml:space="preserve"> 2:47.52</t>
  </si>
  <si>
    <t xml:space="preserve"> 2:43.46</t>
  </si>
  <si>
    <t xml:space="preserve"> 2:31.19</t>
  </si>
  <si>
    <t xml:space="preserve"> 2:26.56</t>
  </si>
  <si>
    <t xml:space="preserve"> 2:27.79</t>
  </si>
  <si>
    <t xml:space="preserve"> 2:35.57</t>
  </si>
  <si>
    <t xml:space="preserve"> 2:26.11</t>
  </si>
  <si>
    <t xml:space="preserve"> 2:25.14</t>
  </si>
  <si>
    <t xml:space="preserve"> 2:20.49</t>
  </si>
  <si>
    <t xml:space="preserve"> 2:14.61</t>
  </si>
  <si>
    <t xml:space="preserve"> 2:20.39</t>
  </si>
  <si>
    <t xml:space="preserve"> 2:23.38</t>
  </si>
  <si>
    <t xml:space="preserve"> 2:25.58</t>
  </si>
  <si>
    <t xml:space="preserve"> 2:37.02</t>
  </si>
  <si>
    <t xml:space="preserve"> 2:36.38</t>
  </si>
  <si>
    <t xml:space="preserve"> 2:29.91</t>
  </si>
  <si>
    <t xml:space="preserve"> 2:20.20</t>
  </si>
  <si>
    <t xml:space="preserve"> 2:28.37</t>
  </si>
  <si>
    <t xml:space="preserve"> 2:16.33</t>
  </si>
  <si>
    <t xml:space="preserve"> 2:09.11</t>
  </si>
  <si>
    <t xml:space="preserve"> 2:02.39</t>
  </si>
  <si>
    <t xml:space="preserve"> 2:05.59</t>
  </si>
  <si>
    <t xml:space="preserve"> 2:09.35</t>
  </si>
  <si>
    <t xml:space="preserve"> 9:55.75</t>
  </si>
  <si>
    <t xml:space="preserve"> 9:13.61</t>
  </si>
  <si>
    <t xml:space="preserve"> 9:39.18</t>
  </si>
  <si>
    <t>10:12.24</t>
  </si>
  <si>
    <t>18:55.03</t>
  </si>
  <si>
    <t>16:30.21</t>
  </si>
  <si>
    <t>16:51.98</t>
  </si>
  <si>
    <t xml:space="preserve"> 3:32.11</t>
  </si>
  <si>
    <t xml:space="preserve"> 3:29.12</t>
  </si>
  <si>
    <t xml:space="preserve"> 3:18.67</t>
  </si>
  <si>
    <t xml:space="preserve"> 3:25.06</t>
  </si>
  <si>
    <t xml:space="preserve"> 3:29.37</t>
  </si>
  <si>
    <t xml:space="preserve"> 3:17.01</t>
  </si>
  <si>
    <t xml:space="preserve"> 3:08.27</t>
  </si>
  <si>
    <t xml:space="preserve"> 2:57.74</t>
  </si>
  <si>
    <t xml:space="preserve"> 2:56.52</t>
  </si>
  <si>
    <t xml:space="preserve"> 2:57.07</t>
  </si>
  <si>
    <t xml:space="preserve"> 2:59.65</t>
  </si>
  <si>
    <t xml:space="preserve"> 2:54.90</t>
  </si>
  <si>
    <t xml:space="preserve"> 2:50.40</t>
  </si>
  <si>
    <t xml:space="preserve"> 2:34.97</t>
  </si>
  <si>
    <t xml:space="preserve"> 2:39.84</t>
  </si>
  <si>
    <t xml:space="preserve"> 2:47.90</t>
  </si>
  <si>
    <t xml:space="preserve"> 2:50.86</t>
  </si>
  <si>
    <t xml:space="preserve"> 2:32.22</t>
  </si>
  <si>
    <t xml:space="preserve"> 2:31.24</t>
  </si>
  <si>
    <t xml:space="preserve"> 2:31.59</t>
  </si>
  <si>
    <t xml:space="preserve"> 2:32.67</t>
  </si>
  <si>
    <t xml:space="preserve"> 2:33.85</t>
  </si>
  <si>
    <t xml:space="preserve"> 2:25.53</t>
  </si>
  <si>
    <t xml:space="preserve"> 2:24.40</t>
  </si>
  <si>
    <t xml:space="preserve"> 2:16.67</t>
  </si>
  <si>
    <t xml:space="preserve"> 2:16.97</t>
  </si>
  <si>
    <t xml:space="preserve"> 2:25.42</t>
  </si>
  <si>
    <t xml:space="preserve"> 3:07.03</t>
  </si>
  <si>
    <t xml:space="preserve"> 3:02.89</t>
  </si>
  <si>
    <t xml:space="preserve"> 3:04.98</t>
  </si>
  <si>
    <t xml:space="preserve"> 3:01.04</t>
  </si>
  <si>
    <t xml:space="preserve"> 2:45.69</t>
  </si>
  <si>
    <t xml:space="preserve"> 2:38.75</t>
  </si>
  <si>
    <t xml:space="preserve"> 2:36.98</t>
  </si>
  <si>
    <t xml:space="preserve"> 2:37.72</t>
  </si>
  <si>
    <t xml:space="preserve"> 2:40.59</t>
  </si>
  <si>
    <t xml:space="preserve"> 2:58.83</t>
  </si>
  <si>
    <t xml:space="preserve"> 2:36.91</t>
  </si>
  <si>
    <t xml:space="preserve"> 2:35.61</t>
  </si>
  <si>
    <t xml:space="preserve"> 2:33.02</t>
  </si>
  <si>
    <t xml:space="preserve"> 2:30.61</t>
  </si>
  <si>
    <t xml:space="preserve"> 2:32.92</t>
  </si>
  <si>
    <t xml:space="preserve"> 2:34.98</t>
  </si>
  <si>
    <t xml:space="preserve"> 2:35.97</t>
  </si>
  <si>
    <t xml:space="preserve"> 2:30.08</t>
  </si>
  <si>
    <t xml:space="preserve"> 2:26.04</t>
  </si>
  <si>
    <t xml:space="preserve"> 2:16.20</t>
  </si>
  <si>
    <t xml:space="preserve"> 2:19.97</t>
  </si>
  <si>
    <t xml:space="preserve"> 2:26.38</t>
  </si>
  <si>
    <t xml:space="preserve"> 2:16.05</t>
  </si>
  <si>
    <t xml:space="preserve"> 2:14.57</t>
  </si>
  <si>
    <t xml:space="preserve"> 2:12.44</t>
  </si>
  <si>
    <t xml:space="preserve"> 2:11.33</t>
  </si>
  <si>
    <t xml:space="preserve"> 2:12.40</t>
  </si>
  <si>
    <t xml:space="preserve"> 2:14.49</t>
  </si>
  <si>
    <t xml:space="preserve"> 2:15.68</t>
  </si>
  <si>
    <t xml:space="preserve"> 2:10.87</t>
  </si>
  <si>
    <t xml:space="preserve"> 2:10.19</t>
  </si>
  <si>
    <t xml:space="preserve"> 2:06.91</t>
  </si>
  <si>
    <t xml:space="preserve"> 2:03.14</t>
  </si>
  <si>
    <t xml:space="preserve"> 2:06.19</t>
  </si>
  <si>
    <t xml:space="preserve"> 2:10.64</t>
  </si>
  <si>
    <t xml:space="preserve"> 1:28.85</t>
  </si>
  <si>
    <t xml:space="preserve"> 1:16.24</t>
  </si>
  <si>
    <t xml:space="preserve"> 1:20.60</t>
  </si>
  <si>
    <t xml:space="preserve"> 1:15.86</t>
  </si>
  <si>
    <t xml:space="preserve"> 1:13.68</t>
  </si>
  <si>
    <t xml:space="preserve"> 1:10.74</t>
  </si>
  <si>
    <t xml:space="preserve"> 1:11.03</t>
  </si>
  <si>
    <t xml:space="preserve"> 1:13.89</t>
  </si>
  <si>
    <t xml:space="preserve"> 1:10.67</t>
  </si>
  <si>
    <t xml:space="preserve"> 1:08.40</t>
  </si>
  <si>
    <t xml:space="preserve"> 1:07.38</t>
  </si>
  <si>
    <t xml:space="preserve"> 1:07.92</t>
  </si>
  <si>
    <t xml:space="preserve"> 1:08.46</t>
  </si>
  <si>
    <t xml:space="preserve"> 1:09.84</t>
  </si>
  <si>
    <t xml:space="preserve"> 1:07.03</t>
  </si>
  <si>
    <t xml:space="preserve"> 1:06.64</t>
  </si>
  <si>
    <t xml:space="preserve"> 1:05.52</t>
  </si>
  <si>
    <t xml:space="preserve"> 1:06.04</t>
  </si>
  <si>
    <t xml:space="preserve"> 1:06.78</t>
  </si>
  <si>
    <t xml:space="preserve"> 1:04.83</t>
  </si>
  <si>
    <t xml:space="preserve"> 1:04.28</t>
  </si>
  <si>
    <t xml:space="preserve"> 1:04.06</t>
  </si>
  <si>
    <t xml:space="preserve"> 1:04.16</t>
  </si>
  <si>
    <t xml:space="preserve"> 1:05.10</t>
  </si>
  <si>
    <t xml:space="preserve"> 1:03.62</t>
  </si>
  <si>
    <t xml:space="preserve"> 1:03.23</t>
  </si>
  <si>
    <t xml:space="preserve"> 1:03.14</t>
  </si>
  <si>
    <t xml:space="preserve"> 1:03.86</t>
  </si>
  <si>
    <t xml:space="preserve"> 1:01.79</t>
  </si>
  <si>
    <t xml:space="preserve"> 1:01.70</t>
  </si>
  <si>
    <t xml:space="preserve"> 1:01.76</t>
  </si>
  <si>
    <t xml:space="preserve">   59.76</t>
  </si>
  <si>
    <t xml:space="preserve">   58.90</t>
  </si>
  <si>
    <t xml:space="preserve">   59.17</t>
  </si>
  <si>
    <t xml:space="preserve"> 1:00.57</t>
  </si>
  <si>
    <t xml:space="preserve"> 1:25.14</t>
  </si>
  <si>
    <t xml:space="preserve"> 1:17.23</t>
  </si>
  <si>
    <t xml:space="preserve"> 1:17.96</t>
  </si>
  <si>
    <t xml:space="preserve"> 1:14.90</t>
  </si>
  <si>
    <t xml:space="preserve"> 1:08.50</t>
  </si>
  <si>
    <t xml:space="preserve"> 1:10.28</t>
  </si>
  <si>
    <t xml:space="preserve"> 1:14.64</t>
  </si>
  <si>
    <t xml:space="preserve"> 1:07.44</t>
  </si>
  <si>
    <t xml:space="preserve"> 1:06.61</t>
  </si>
  <si>
    <t xml:space="preserve"> 1:06.19</t>
  </si>
  <si>
    <t xml:space="preserve"> 1:05.14</t>
  </si>
  <si>
    <t xml:space="preserve"> 1:06.46</t>
  </si>
  <si>
    <t xml:space="preserve"> 1:07.41</t>
  </si>
  <si>
    <t xml:space="preserve"> 1:02.02</t>
  </si>
  <si>
    <t xml:space="preserve"> 1:01.34</t>
  </si>
  <si>
    <t xml:space="preserve"> 1:01.07</t>
  </si>
  <si>
    <t xml:space="preserve"> 1:01.17</t>
  </si>
  <si>
    <t xml:space="preserve"> 1:01.36</t>
  </si>
  <si>
    <t xml:space="preserve"> 1:02.34</t>
  </si>
  <si>
    <t xml:space="preserve"> 1:00.37</t>
  </si>
  <si>
    <t xml:space="preserve">   59.85</t>
  </si>
  <si>
    <t xml:space="preserve">   59.46</t>
  </si>
  <si>
    <t xml:space="preserve">   59.05</t>
  </si>
  <si>
    <t xml:space="preserve">   59.21</t>
  </si>
  <si>
    <t xml:space="preserve">   59.47</t>
  </si>
  <si>
    <t xml:space="preserve">   58.99</t>
  </si>
  <si>
    <t xml:space="preserve">   58.56</t>
  </si>
  <si>
    <t xml:space="preserve">   58.04</t>
  </si>
  <si>
    <t xml:space="preserve">   57.83</t>
  </si>
  <si>
    <t xml:space="preserve">   57.93</t>
  </si>
  <si>
    <t xml:space="preserve">   57.39</t>
  </si>
  <si>
    <t xml:space="preserve">   56.49</t>
  </si>
  <si>
    <t xml:space="preserve">   56.26</t>
  </si>
  <si>
    <t xml:space="preserve">   56.43</t>
  </si>
  <si>
    <t xml:space="preserve">   57.46</t>
  </si>
  <si>
    <t xml:space="preserve">   56.03</t>
  </si>
  <si>
    <t xml:space="preserve">   51.22</t>
  </si>
  <si>
    <t xml:space="preserve">   52.27</t>
  </si>
  <si>
    <t xml:space="preserve">   53.05</t>
  </si>
  <si>
    <t xml:space="preserve">   55.77</t>
  </si>
  <si>
    <t xml:space="preserve"> 1:26.66</t>
  </si>
  <si>
    <t xml:space="preserve"> 1:23.30</t>
  </si>
  <si>
    <t xml:space="preserve"> 1:23.88</t>
  </si>
  <si>
    <t xml:space="preserve"> 1:20.69</t>
  </si>
  <si>
    <t xml:space="preserve"> 1:15.14</t>
  </si>
  <si>
    <t xml:space="preserve"> 1:14.78</t>
  </si>
  <si>
    <t xml:space="preserve"> 1:17.19</t>
  </si>
  <si>
    <t xml:space="preserve"> 1:22.48</t>
  </si>
  <si>
    <t xml:space="preserve"> 1:12.34</t>
  </si>
  <si>
    <t xml:space="preserve"> 1:08.55</t>
  </si>
  <si>
    <t xml:space="preserve"> 1:08.02</t>
  </si>
  <si>
    <t xml:space="preserve"> 1:09.73</t>
  </si>
  <si>
    <t xml:space="preserve"> 1:10.63</t>
  </si>
  <si>
    <t xml:space="preserve"> 1:07.23</t>
  </si>
  <si>
    <t xml:space="preserve"> 1:04.73</t>
  </si>
  <si>
    <t xml:space="preserve"> 1:04.59</t>
  </si>
  <si>
    <t xml:space="preserve"> 1:06.16</t>
  </si>
  <si>
    <t xml:space="preserve"> 1:12.88</t>
  </si>
  <si>
    <t xml:space="preserve"> 1:08.24</t>
  </si>
  <si>
    <t xml:space="preserve"> 1:12.63</t>
  </si>
  <si>
    <t xml:space="preserve"> 1:19.15</t>
  </si>
  <si>
    <t xml:space="preserve"> 1:05.67</t>
  </si>
  <si>
    <t xml:space="preserve"> 1:03.84</t>
  </si>
  <si>
    <t xml:space="preserve"> 1:02.32</t>
  </si>
  <si>
    <t xml:space="preserve"> 1:02.20</t>
  </si>
  <si>
    <t xml:space="preserve"> 1:00.38</t>
  </si>
  <si>
    <t xml:space="preserve">   58.34</t>
  </si>
  <si>
    <t xml:space="preserve">   55.40</t>
  </si>
  <si>
    <t xml:space="preserve">   57.68</t>
  </si>
  <si>
    <t xml:space="preserve"> 1:01.59</t>
  </si>
  <si>
    <t xml:space="preserve"> 1:39.94</t>
  </si>
  <si>
    <t xml:space="preserve"> 1:34.67</t>
  </si>
  <si>
    <t xml:space="preserve"> 1:37.44</t>
  </si>
  <si>
    <t xml:space="preserve"> 1:28.19</t>
  </si>
  <si>
    <t xml:space="preserve"> 1:19.27</t>
  </si>
  <si>
    <t xml:space="preserve"> 1:21.18</t>
  </si>
  <si>
    <t xml:space="preserve"> 1:23.59</t>
  </si>
  <si>
    <t xml:space="preserve"> 1:31.82</t>
  </si>
  <si>
    <t xml:space="preserve"> 1:17.98</t>
  </si>
  <si>
    <t xml:space="preserve"> 1:14.58</t>
  </si>
  <si>
    <t xml:space="preserve"> 1:15.89</t>
  </si>
  <si>
    <t xml:space="preserve"> 1:41.05</t>
  </si>
  <si>
    <t xml:space="preserve"> 1:31.91</t>
  </si>
  <si>
    <t xml:space="preserve"> 1:21.74</t>
  </si>
  <si>
    <t xml:space="preserve"> 1:17.33</t>
  </si>
  <si>
    <t xml:space="preserve"> 1:19.80</t>
  </si>
  <si>
    <t xml:space="preserve"> 1:23.08</t>
  </si>
  <si>
    <t xml:space="preserve"> 1:34.08</t>
  </si>
  <si>
    <t xml:space="preserve"> 1:16.38</t>
  </si>
  <si>
    <t xml:space="preserve"> 1:12.25</t>
  </si>
  <si>
    <t xml:space="preserve"> 1:11.37</t>
  </si>
  <si>
    <t xml:space="preserve"> 1:15.51</t>
  </si>
  <si>
    <t xml:space="preserve"> 1:16.19</t>
  </si>
  <si>
    <t xml:space="preserve"> 1:11.19</t>
  </si>
  <si>
    <t xml:space="preserve"> 1:08.85</t>
  </si>
  <si>
    <t xml:space="preserve"> 1:09.19</t>
  </si>
  <si>
    <t xml:space="preserve"> 1:09.56</t>
  </si>
  <si>
    <t xml:space="preserve"> 1:10.85</t>
  </si>
  <si>
    <t xml:space="preserve"> 1:08.61</t>
  </si>
  <si>
    <t xml:space="preserve"> 1:05.94</t>
  </si>
  <si>
    <t xml:space="preserve"> 1:12.62</t>
  </si>
  <si>
    <t xml:space="preserve"> 1:11.18</t>
  </si>
  <si>
    <t xml:space="preserve"> 1:27.04</t>
  </si>
  <si>
    <t xml:space="preserve"> 1:10.78</t>
  </si>
  <si>
    <t xml:space="preserve"> 1:08.96</t>
  </si>
  <si>
    <t xml:space="preserve"> 1:07.67</t>
  </si>
  <si>
    <t xml:space="preserve"> 1:08.78</t>
  </si>
  <si>
    <t xml:space="preserve"> 1:09.87</t>
  </si>
  <si>
    <t xml:space="preserve"> 1:07.06</t>
  </si>
  <si>
    <t xml:space="preserve"> 1:03.12</t>
  </si>
  <si>
    <t xml:space="preserve"> 1:02.86</t>
  </si>
  <si>
    <t xml:space="preserve"> 1:04.04</t>
  </si>
  <si>
    <t xml:space="preserve"> 1:26.41</t>
  </si>
  <si>
    <t xml:space="preserve"> 1:14.85</t>
  </si>
  <si>
    <t xml:space="preserve"> 1:11.26</t>
  </si>
  <si>
    <t xml:space="preserve"> 1:14.81</t>
  </si>
  <si>
    <t xml:space="preserve"> 1:20.49</t>
  </si>
  <si>
    <t xml:space="preserve"> 1:10.59</t>
  </si>
  <si>
    <t xml:space="preserve"> 1:09.00</t>
  </si>
  <si>
    <t xml:space="preserve"> 1:07.32</t>
  </si>
  <si>
    <t xml:space="preserve"> 1:05.53</t>
  </si>
  <si>
    <t xml:space="preserve"> 1:06.60</t>
  </si>
  <si>
    <t xml:space="preserve"> 1:08.97</t>
  </si>
  <si>
    <t xml:space="preserve"> 1:10.22</t>
  </si>
  <si>
    <t xml:space="preserve"> 1:05.51</t>
  </si>
  <si>
    <t xml:space="preserve">   58.53</t>
  </si>
  <si>
    <t xml:space="preserve">   59.00</t>
  </si>
  <si>
    <t xml:space="preserve">   58.15</t>
  </si>
  <si>
    <t xml:space="preserve">   57.89</t>
  </si>
  <si>
    <t xml:space="preserve">   56.99</t>
  </si>
  <si>
    <t xml:space="preserve">   55.99</t>
  </si>
  <si>
    <t xml:space="preserve"> 5:30.70</t>
  </si>
  <si>
    <t xml:space="preserve"> 5:03.51</t>
  </si>
  <si>
    <t xml:space="preserve"> 4:52.34</t>
  </si>
  <si>
    <t xml:space="preserve"> 4:58.75</t>
  </si>
  <si>
    <t xml:space="preserve"> 5:10.77</t>
  </si>
  <si>
    <t xml:space="preserve"> 4:45.69</t>
  </si>
  <si>
    <t xml:space="preserve"> 4:32.31</t>
  </si>
  <si>
    <t xml:space="preserve"> 4:37.19</t>
  </si>
  <si>
    <t xml:space="preserve"> 4:43.97</t>
  </si>
  <si>
    <t xml:space="preserve"> 4:44.71</t>
  </si>
  <si>
    <t xml:space="preserve"> 4:27.53</t>
  </si>
  <si>
    <t xml:space="preserve"> 4:23.91</t>
  </si>
  <si>
    <t xml:space="preserve"> 4:23.22</t>
  </si>
  <si>
    <t xml:space="preserve"> 4:30.21</t>
  </si>
  <si>
    <t xml:space="preserve"> 4:40.99</t>
  </si>
  <si>
    <t xml:space="preserve"> 4:31.25</t>
  </si>
  <si>
    <t xml:space="preserve"> 4:32.94</t>
  </si>
  <si>
    <t xml:space="preserve"> 4:30.97</t>
  </si>
  <si>
    <t xml:space="preserve"> 4:25.00</t>
  </si>
  <si>
    <t xml:space="preserve"> 4:18.47</t>
  </si>
  <si>
    <t xml:space="preserve"> 4:12.05</t>
  </si>
  <si>
    <t xml:space="preserve"> 4:15.17</t>
  </si>
  <si>
    <t xml:space="preserve"> 4:20.71</t>
  </si>
  <si>
    <t xml:space="preserve"> 4:25.90</t>
  </si>
  <si>
    <t xml:space="preserve"> 4:08.46</t>
  </si>
  <si>
    <t xml:space="preserve"> 4:05.88</t>
  </si>
  <si>
    <t xml:space="preserve"> 4:05.38</t>
  </si>
  <si>
    <t xml:space="preserve"> 4:06.36</t>
  </si>
  <si>
    <t xml:space="preserve"> 4:10.28</t>
  </si>
  <si>
    <t>選手番号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</si>
</sst>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3" tableType="queryTable" totalsRowShown="0">
  <autoFilter ref="A1:S33" xr:uid="{00000000-0009-0000-0100-000001000000}"/>
  <sortState xmlns:xlrd2="http://schemas.microsoft.com/office/spreadsheetml/2017/richdata2" ref="A2:S33">
    <sortCondition ref="B1:B32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52" tableType="queryTable" totalsRowShown="0">
  <autoFilter ref="A1:W352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953" tableType="queryTable" totalsRowShown="0">
  <autoFilter ref="A1:AT953" xr:uid="{00000000-0009-0000-0100-000004000000}"/>
  <sortState xmlns:xlrd2="http://schemas.microsoft.com/office/spreadsheetml/2017/richdata2" ref="A2:AT953">
    <sortCondition ref="AG1:AG889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6" tableType="queryTable" totalsRowShown="0">
  <autoFilter ref="A1:E26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858" tableType="queryTable" totalsRowShown="0">
  <autoFilter ref="A1:H858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3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13</v>
      </c>
      <c r="E2" t="s">
        <v>25</v>
      </c>
      <c r="F2" t="s">
        <v>30</v>
      </c>
      <c r="G2">
        <v>1</v>
      </c>
      <c r="H2">
        <v>2</v>
      </c>
      <c r="I2" t="s">
        <v>131</v>
      </c>
      <c r="J2" t="s">
        <v>1853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13</v>
      </c>
      <c r="E3" t="s">
        <v>25</v>
      </c>
      <c r="F3" t="s">
        <v>30</v>
      </c>
      <c r="G3">
        <v>1</v>
      </c>
      <c r="H3">
        <v>1</v>
      </c>
      <c r="I3" t="s">
        <v>131</v>
      </c>
      <c r="J3" t="s">
        <v>1853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4</v>
      </c>
      <c r="E4" t="s">
        <v>28</v>
      </c>
      <c r="F4" t="s">
        <v>30</v>
      </c>
      <c r="G4">
        <v>1</v>
      </c>
      <c r="H4">
        <v>2</v>
      </c>
      <c r="I4" t="s">
        <v>131</v>
      </c>
      <c r="J4" t="s">
        <v>1853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3</v>
      </c>
      <c r="E5" t="s">
        <v>28</v>
      </c>
      <c r="F5" t="s">
        <v>30</v>
      </c>
      <c r="G5">
        <v>1</v>
      </c>
      <c r="H5">
        <v>1</v>
      </c>
      <c r="I5" t="s">
        <v>131</v>
      </c>
      <c r="J5" t="s">
        <v>1853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7</v>
      </c>
      <c r="B6">
        <v>5</v>
      </c>
      <c r="C6">
        <v>5</v>
      </c>
      <c r="D6">
        <v>3</v>
      </c>
      <c r="E6" t="s">
        <v>29</v>
      </c>
      <c r="F6" t="s">
        <v>30</v>
      </c>
      <c r="G6">
        <v>1</v>
      </c>
      <c r="H6">
        <v>2</v>
      </c>
      <c r="I6" t="s">
        <v>131</v>
      </c>
      <c r="J6" t="s">
        <v>1853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8</v>
      </c>
      <c r="B7">
        <v>6</v>
      </c>
      <c r="C7">
        <v>6</v>
      </c>
      <c r="D7">
        <v>4</v>
      </c>
      <c r="E7" t="s">
        <v>29</v>
      </c>
      <c r="F7" t="s">
        <v>30</v>
      </c>
      <c r="G7">
        <v>1</v>
      </c>
      <c r="H7">
        <v>1</v>
      </c>
      <c r="I7" t="s">
        <v>131</v>
      </c>
      <c r="J7" t="s">
        <v>1853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9</v>
      </c>
      <c r="B8">
        <v>7</v>
      </c>
      <c r="C8">
        <v>7</v>
      </c>
      <c r="D8">
        <v>7</v>
      </c>
      <c r="E8" t="s">
        <v>26</v>
      </c>
      <c r="F8" t="s">
        <v>30</v>
      </c>
      <c r="G8">
        <v>1</v>
      </c>
      <c r="H8">
        <v>2</v>
      </c>
      <c r="I8" t="s">
        <v>131</v>
      </c>
      <c r="J8" t="s">
        <v>1853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10</v>
      </c>
      <c r="B9">
        <v>8</v>
      </c>
      <c r="C9">
        <v>8</v>
      </c>
      <c r="D9">
        <v>6</v>
      </c>
      <c r="E9" t="s">
        <v>26</v>
      </c>
      <c r="F9" t="s">
        <v>30</v>
      </c>
      <c r="G9">
        <v>1</v>
      </c>
      <c r="H9">
        <v>1</v>
      </c>
      <c r="I9" t="s">
        <v>131</v>
      </c>
      <c r="J9" t="s">
        <v>1853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5</v>
      </c>
      <c r="B10">
        <v>9</v>
      </c>
      <c r="C10">
        <v>9</v>
      </c>
      <c r="D10">
        <v>1</v>
      </c>
      <c r="E10" t="s">
        <v>22</v>
      </c>
      <c r="F10" t="s">
        <v>144</v>
      </c>
      <c r="G10">
        <v>1</v>
      </c>
      <c r="H10">
        <v>2</v>
      </c>
      <c r="I10" t="s">
        <v>131</v>
      </c>
      <c r="J10" t="s">
        <v>1853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6</v>
      </c>
      <c r="B11">
        <v>10</v>
      </c>
      <c r="C11">
        <v>10</v>
      </c>
      <c r="D11">
        <v>2</v>
      </c>
      <c r="E11" t="s">
        <v>22</v>
      </c>
      <c r="F11" t="s">
        <v>144</v>
      </c>
      <c r="G11">
        <v>1</v>
      </c>
      <c r="H11">
        <v>1</v>
      </c>
      <c r="I11" t="s">
        <v>131</v>
      </c>
      <c r="J11" t="s">
        <v>1853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5</v>
      </c>
      <c r="E12" t="s">
        <v>25</v>
      </c>
      <c r="F12" t="s">
        <v>23</v>
      </c>
      <c r="G12">
        <v>1</v>
      </c>
      <c r="H12">
        <v>2</v>
      </c>
      <c r="I12" t="s">
        <v>131</v>
      </c>
      <c r="J12" t="s">
        <v>1853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6</v>
      </c>
      <c r="E13" t="s">
        <v>25</v>
      </c>
      <c r="F13" t="s">
        <v>23</v>
      </c>
      <c r="G13">
        <v>1</v>
      </c>
      <c r="H13">
        <v>1</v>
      </c>
      <c r="I13" t="s">
        <v>131</v>
      </c>
      <c r="J13" t="s">
        <v>1853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2</v>
      </c>
      <c r="E14" t="s">
        <v>28</v>
      </c>
      <c r="F14" t="s">
        <v>23</v>
      </c>
      <c r="G14">
        <v>1</v>
      </c>
      <c r="H14">
        <v>2</v>
      </c>
      <c r="I14" t="s">
        <v>131</v>
      </c>
      <c r="J14" t="s">
        <v>1853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2</v>
      </c>
      <c r="E15" t="s">
        <v>28</v>
      </c>
      <c r="F15" t="s">
        <v>23</v>
      </c>
      <c r="G15">
        <v>1</v>
      </c>
      <c r="H15">
        <v>1</v>
      </c>
      <c r="I15" t="s">
        <v>131</v>
      </c>
      <c r="J15" t="s">
        <v>1853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2</v>
      </c>
      <c r="E16" t="s">
        <v>29</v>
      </c>
      <c r="F16" t="s">
        <v>23</v>
      </c>
      <c r="G16">
        <v>1</v>
      </c>
      <c r="H16">
        <v>2</v>
      </c>
      <c r="I16" t="s">
        <v>131</v>
      </c>
      <c r="J16" t="s">
        <v>1853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3</v>
      </c>
      <c r="E17" t="s">
        <v>29</v>
      </c>
      <c r="F17" t="s">
        <v>23</v>
      </c>
      <c r="G17">
        <v>1</v>
      </c>
      <c r="H17">
        <v>1</v>
      </c>
      <c r="I17" t="s">
        <v>131</v>
      </c>
      <c r="J17" t="s">
        <v>1853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2</v>
      </c>
      <c r="E18" t="s">
        <v>26</v>
      </c>
      <c r="F18" t="s">
        <v>23</v>
      </c>
      <c r="G18">
        <v>1</v>
      </c>
      <c r="H18">
        <v>2</v>
      </c>
      <c r="I18" t="s">
        <v>131</v>
      </c>
      <c r="J18" t="s">
        <v>1853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2</v>
      </c>
      <c r="E19" t="s">
        <v>26</v>
      </c>
      <c r="F19" t="s">
        <v>23</v>
      </c>
      <c r="G19">
        <v>1</v>
      </c>
      <c r="H19">
        <v>1</v>
      </c>
      <c r="I19" t="s">
        <v>131</v>
      </c>
      <c r="J19" t="s">
        <v>1853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21</v>
      </c>
      <c r="B20">
        <v>19</v>
      </c>
      <c r="C20">
        <v>19</v>
      </c>
      <c r="D20">
        <v>1</v>
      </c>
      <c r="E20" t="s">
        <v>25</v>
      </c>
      <c r="F20" t="s">
        <v>322</v>
      </c>
      <c r="G20">
        <v>1</v>
      </c>
      <c r="H20">
        <v>2</v>
      </c>
      <c r="I20" t="s">
        <v>131</v>
      </c>
      <c r="J20" t="s">
        <v>1853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22</v>
      </c>
      <c r="B21">
        <v>20</v>
      </c>
      <c r="C21">
        <v>20</v>
      </c>
      <c r="D21">
        <v>1</v>
      </c>
      <c r="E21" t="s">
        <v>25</v>
      </c>
      <c r="F21" t="s">
        <v>323</v>
      </c>
      <c r="G21">
        <v>1</v>
      </c>
      <c r="H21">
        <v>1</v>
      </c>
      <c r="I21" t="s">
        <v>131</v>
      </c>
      <c r="J21" t="s">
        <v>1853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23</v>
      </c>
      <c r="B22">
        <v>21</v>
      </c>
      <c r="C22">
        <v>21</v>
      </c>
      <c r="D22">
        <v>5</v>
      </c>
      <c r="E22" t="s">
        <v>22</v>
      </c>
      <c r="F22" t="s">
        <v>23</v>
      </c>
      <c r="G22">
        <v>1</v>
      </c>
      <c r="H22">
        <v>2</v>
      </c>
      <c r="I22" t="s">
        <v>131</v>
      </c>
      <c r="J22" t="s">
        <v>1853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24</v>
      </c>
      <c r="B23">
        <v>22</v>
      </c>
      <c r="C23">
        <v>22</v>
      </c>
      <c r="D23">
        <v>6</v>
      </c>
      <c r="E23" t="s">
        <v>22</v>
      </c>
      <c r="F23" t="s">
        <v>23</v>
      </c>
      <c r="G23">
        <v>1</v>
      </c>
      <c r="H23">
        <v>1</v>
      </c>
      <c r="I23" t="s">
        <v>131</v>
      </c>
      <c r="J23" t="s">
        <v>1853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25</v>
      </c>
      <c r="B24">
        <v>23</v>
      </c>
      <c r="C24">
        <v>23</v>
      </c>
      <c r="D24">
        <v>8</v>
      </c>
      <c r="E24" t="s">
        <v>25</v>
      </c>
      <c r="F24" t="s">
        <v>27</v>
      </c>
      <c r="G24">
        <v>1</v>
      </c>
      <c r="H24">
        <v>2</v>
      </c>
      <c r="I24" t="s">
        <v>131</v>
      </c>
      <c r="J24" t="s">
        <v>1853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26</v>
      </c>
      <c r="B25">
        <v>24</v>
      </c>
      <c r="C25">
        <v>24</v>
      </c>
      <c r="D25">
        <v>8</v>
      </c>
      <c r="E25" t="s">
        <v>25</v>
      </c>
      <c r="F25" t="s">
        <v>27</v>
      </c>
      <c r="G25">
        <v>1</v>
      </c>
      <c r="H25">
        <v>1</v>
      </c>
      <c r="I25" t="s">
        <v>131</v>
      </c>
      <c r="J25" t="s">
        <v>1853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27</v>
      </c>
      <c r="B26">
        <v>25</v>
      </c>
      <c r="C26">
        <v>25</v>
      </c>
      <c r="D26">
        <v>4</v>
      </c>
      <c r="E26" t="s">
        <v>28</v>
      </c>
      <c r="F26" t="s">
        <v>27</v>
      </c>
      <c r="G26">
        <v>1</v>
      </c>
      <c r="H26">
        <v>2</v>
      </c>
      <c r="I26" t="s">
        <v>131</v>
      </c>
      <c r="J26" t="s">
        <v>1853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28</v>
      </c>
      <c r="B27">
        <v>26</v>
      </c>
      <c r="C27">
        <v>26</v>
      </c>
      <c r="D27">
        <v>3</v>
      </c>
      <c r="E27" t="s">
        <v>28</v>
      </c>
      <c r="F27" t="s">
        <v>27</v>
      </c>
      <c r="G27">
        <v>1</v>
      </c>
      <c r="H27">
        <v>1</v>
      </c>
      <c r="I27" t="s">
        <v>131</v>
      </c>
      <c r="J27" t="s">
        <v>1853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29</v>
      </c>
      <c r="B28">
        <v>27</v>
      </c>
      <c r="C28">
        <v>27</v>
      </c>
      <c r="D28">
        <v>3</v>
      </c>
      <c r="E28" t="s">
        <v>29</v>
      </c>
      <c r="F28" t="s">
        <v>27</v>
      </c>
      <c r="G28">
        <v>1</v>
      </c>
      <c r="H28">
        <v>2</v>
      </c>
      <c r="I28" t="s">
        <v>131</v>
      </c>
      <c r="J28" t="s">
        <v>1853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30</v>
      </c>
      <c r="B29">
        <v>28</v>
      </c>
      <c r="C29">
        <v>28</v>
      </c>
      <c r="D29">
        <v>4</v>
      </c>
      <c r="E29" t="s">
        <v>29</v>
      </c>
      <c r="F29" t="s">
        <v>27</v>
      </c>
      <c r="G29">
        <v>1</v>
      </c>
      <c r="H29">
        <v>1</v>
      </c>
      <c r="I29" t="s">
        <v>131</v>
      </c>
      <c r="J29" t="s">
        <v>1853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31</v>
      </c>
      <c r="B30">
        <v>29</v>
      </c>
      <c r="C30">
        <v>29</v>
      </c>
      <c r="D30">
        <v>3</v>
      </c>
      <c r="E30" t="s">
        <v>26</v>
      </c>
      <c r="F30" t="s">
        <v>27</v>
      </c>
      <c r="G30">
        <v>1</v>
      </c>
      <c r="H30">
        <v>2</v>
      </c>
      <c r="I30" t="s">
        <v>131</v>
      </c>
      <c r="J30" t="s">
        <v>1853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32</v>
      </c>
      <c r="B31">
        <v>30</v>
      </c>
      <c r="C31">
        <v>30</v>
      </c>
      <c r="D31">
        <v>4</v>
      </c>
      <c r="E31" t="s">
        <v>26</v>
      </c>
      <c r="F31" t="s">
        <v>27</v>
      </c>
      <c r="G31">
        <v>1</v>
      </c>
      <c r="H31">
        <v>1</v>
      </c>
      <c r="I31" t="s">
        <v>131</v>
      </c>
      <c r="J31" t="s">
        <v>1853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33</v>
      </c>
      <c r="B32">
        <v>31</v>
      </c>
      <c r="C32">
        <v>31</v>
      </c>
      <c r="D32">
        <v>3</v>
      </c>
      <c r="E32" t="s">
        <v>25</v>
      </c>
      <c r="F32" t="s">
        <v>144</v>
      </c>
      <c r="G32">
        <v>1</v>
      </c>
      <c r="H32">
        <v>2</v>
      </c>
      <c r="I32" t="s">
        <v>131</v>
      </c>
      <c r="J32" t="s">
        <v>1853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34</v>
      </c>
      <c r="B33">
        <v>32</v>
      </c>
      <c r="C33">
        <v>32</v>
      </c>
      <c r="D33">
        <v>3</v>
      </c>
      <c r="E33" t="s">
        <v>25</v>
      </c>
      <c r="F33" t="s">
        <v>144</v>
      </c>
      <c r="G33">
        <v>1</v>
      </c>
      <c r="H33">
        <v>1</v>
      </c>
      <c r="I33" t="s">
        <v>131</v>
      </c>
      <c r="J33" t="s">
        <v>1853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自由形</v>
      </c>
      <c r="E1" t="str">
        <f>IFERROR(VLOOKUP(A1,Sheet1!B:I,5,0),"")</f>
        <v xml:space="preserve">  50m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女子自由形  50mタイム決勝無差別</v>
      </c>
      <c r="M1">
        <v>1</v>
      </c>
      <c r="N1">
        <f>Sheet9!D2</f>
        <v>194</v>
      </c>
      <c r="O1">
        <f>Sheet9!E2</f>
        <v>1</v>
      </c>
      <c r="P1" t="str">
        <f>IFERROR(VLOOKUP(O1,Sheet6!A:B,2,0),"")</f>
        <v>男子</v>
      </c>
      <c r="Q1" t="str">
        <f>Sheet9!A2</f>
        <v>バタフライ　　</v>
      </c>
      <c r="R1" t="str">
        <f t="shared" ref="R1:R32" si="1">IFERROR(VLOOKUP(Q1,AG:AH,2,0),"")</f>
        <v>バタフライ</v>
      </c>
      <c r="S1" t="str">
        <f>Sheet9!B2</f>
        <v xml:space="preserve">  50m</v>
      </c>
      <c r="T1" t="s">
        <v>166</v>
      </c>
      <c r="U1" t="s">
        <v>167</v>
      </c>
      <c r="V1" t="str">
        <f>CONCATENATE(P1,R1,S1,T1,U1)</f>
        <v>男子バタフライ  50m予選無差別</v>
      </c>
      <c r="Y1">
        <f>N1</f>
        <v>194</v>
      </c>
      <c r="Z1" t="str">
        <f t="shared" ref="Z1:Z64" si="2">IFERROR(VLOOKUP(V1,I:M,5,0),"")</f>
        <v/>
      </c>
      <c r="AA1" t="str">
        <f>V1</f>
        <v>男子バタフライ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自由形</v>
      </c>
      <c r="E2" t="str">
        <f>IFERROR(VLOOKUP(A2,Sheet1!B:I,5,0),"")</f>
        <v xml:space="preserve">  50m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男子自由形  50mタイム決勝無差別</v>
      </c>
      <c r="M2">
        <v>2</v>
      </c>
      <c r="N2">
        <f>Sheet9!D3</f>
        <v>195</v>
      </c>
      <c r="O2">
        <f>Sheet9!E3</f>
        <v>2</v>
      </c>
      <c r="P2" t="str">
        <f>IFERROR(VLOOKUP(O2,Sheet6!A:B,2,0),"")</f>
        <v>女子</v>
      </c>
      <c r="Q2" t="str">
        <f>Sheet9!A3</f>
        <v>自由形　　　　</v>
      </c>
      <c r="R2" t="str">
        <f t="shared" si="1"/>
        <v>自由形</v>
      </c>
      <c r="S2" t="str">
        <f>Sheet9!B3</f>
        <v xml:space="preserve"> 100m</v>
      </c>
      <c r="T2" t="s">
        <v>166</v>
      </c>
      <c r="U2" t="s">
        <v>167</v>
      </c>
      <c r="V2" t="str">
        <f t="shared" ref="V2:V65" si="3">CONCATENATE(P2,R2,S2,T2,U2)</f>
        <v>女子自由形 100m予選無差別</v>
      </c>
      <c r="Y2">
        <f t="shared" ref="Y2:Y65" si="4">N2</f>
        <v>195</v>
      </c>
      <c r="Z2" t="str">
        <f t="shared" si="2"/>
        <v/>
      </c>
      <c r="AA2" t="str">
        <f t="shared" ref="AA2:AA65" si="5">V2</f>
        <v>女子自由形 100m予選無差別</v>
      </c>
      <c r="AG2" s="33" t="s">
        <v>163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背泳ぎ</v>
      </c>
      <c r="E3" t="str">
        <f>IFERROR(VLOOKUP(A3,Sheet1!B:I,5,0),"")</f>
        <v xml:space="preserve">  50m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女子背泳ぎ  50mタイム決勝無差別</v>
      </c>
      <c r="M3">
        <v>3</v>
      </c>
      <c r="N3">
        <f>Sheet9!D4</f>
        <v>196</v>
      </c>
      <c r="O3">
        <f>Sheet9!E4</f>
        <v>2</v>
      </c>
      <c r="P3" t="str">
        <f>IFERROR(VLOOKUP(O3,Sheet6!A:B,2,0),"")</f>
        <v>女子</v>
      </c>
      <c r="Q3" t="str">
        <f>Sheet9!A4</f>
        <v>個人メドレー　</v>
      </c>
      <c r="R3" t="str">
        <f t="shared" si="1"/>
        <v>個人メドレー</v>
      </c>
      <c r="S3" t="str">
        <f>Sheet9!B4</f>
        <v xml:space="preserve"> 200m</v>
      </c>
      <c r="T3" t="s">
        <v>166</v>
      </c>
      <c r="U3" t="s">
        <v>167</v>
      </c>
      <c r="V3" t="str">
        <f t="shared" si="3"/>
        <v>女子個人メドレー 200m予選無差別</v>
      </c>
      <c r="Y3">
        <f t="shared" si="4"/>
        <v>196</v>
      </c>
      <c r="Z3" t="str">
        <f t="shared" si="2"/>
        <v/>
      </c>
      <c r="AA3" t="str">
        <f t="shared" si="5"/>
        <v>女子個人メドレー 200m予選無差別</v>
      </c>
      <c r="AG3" s="35" t="s">
        <v>164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背泳ぎ</v>
      </c>
      <c r="E4" t="str">
        <f>IFERROR(VLOOKUP(A4,Sheet1!B:I,5,0),"")</f>
        <v xml:space="preserve">  50m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男子背泳ぎ  50mタイム決勝無差別</v>
      </c>
      <c r="M4">
        <v>4</v>
      </c>
      <c r="N4">
        <f>Sheet9!D5</f>
        <v>196</v>
      </c>
      <c r="O4">
        <f>Sheet9!E5</f>
        <v>2</v>
      </c>
      <c r="P4" t="str">
        <f>IFERROR(VLOOKUP(O4,Sheet6!A:B,2,0),"")</f>
        <v>女子</v>
      </c>
      <c r="Q4" t="str">
        <f>Sheet9!A5</f>
        <v>個人メドレー　</v>
      </c>
      <c r="R4" t="str">
        <f t="shared" si="1"/>
        <v>個人メドレー</v>
      </c>
      <c r="S4" t="str">
        <f>Sheet9!B5</f>
        <v xml:space="preserve"> 400m</v>
      </c>
      <c r="T4" t="s">
        <v>166</v>
      </c>
      <c r="U4" t="s">
        <v>167</v>
      </c>
      <c r="V4" t="str">
        <f t="shared" si="3"/>
        <v>女子個人メドレー 400m予選無差別</v>
      </c>
      <c r="Y4">
        <f t="shared" si="4"/>
        <v>196</v>
      </c>
      <c r="Z4" t="str">
        <f t="shared" si="2"/>
        <v/>
      </c>
      <c r="AA4" t="str">
        <f t="shared" si="5"/>
        <v>女子個人メドレー 400m予選無差別</v>
      </c>
      <c r="AG4" s="33" t="s">
        <v>165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平泳ぎ</v>
      </c>
      <c r="E5" t="str">
        <f>IFERROR(VLOOKUP(A5,Sheet1!B:I,5,0),"")</f>
        <v xml:space="preserve">  50m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女子平泳ぎ  50mタイム決勝無差別</v>
      </c>
      <c r="M5">
        <v>5</v>
      </c>
      <c r="N5">
        <f>Sheet9!D6</f>
        <v>197</v>
      </c>
      <c r="O5">
        <f>Sheet9!E6</f>
        <v>2</v>
      </c>
      <c r="P5" t="str">
        <f>IFERROR(VLOOKUP(O5,Sheet6!A:B,2,0),"")</f>
        <v>女子</v>
      </c>
      <c r="Q5" t="str">
        <f>Sheet9!A6</f>
        <v>背泳ぎ　　　　</v>
      </c>
      <c r="R5" t="str">
        <f t="shared" si="1"/>
        <v>背泳ぎ</v>
      </c>
      <c r="S5" t="str">
        <f>Sheet9!B6</f>
        <v xml:space="preserve"> 100m</v>
      </c>
      <c r="T5" t="s">
        <v>166</v>
      </c>
      <c r="U5" t="s">
        <v>167</v>
      </c>
      <c r="V5" t="str">
        <f t="shared" si="3"/>
        <v>女子背泳ぎ 100m予選無差別</v>
      </c>
      <c r="Y5">
        <f t="shared" si="4"/>
        <v>197</v>
      </c>
      <c r="Z5" t="str">
        <f t="shared" si="2"/>
        <v/>
      </c>
      <c r="AA5" t="str">
        <f t="shared" si="5"/>
        <v>女子背泳ぎ 100m予選無差別</v>
      </c>
      <c r="AG5" s="33" t="s">
        <v>161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平泳ぎ</v>
      </c>
      <c r="E6" t="str">
        <f>IFERROR(VLOOKUP(A6,Sheet1!B:I,5,0),"")</f>
        <v xml:space="preserve">  50m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男子平泳ぎ  50mタイム決勝無差別</v>
      </c>
      <c r="M6">
        <v>6</v>
      </c>
      <c r="N6">
        <f>Sheet9!D7</f>
        <v>197</v>
      </c>
      <c r="O6">
        <f>Sheet9!E7</f>
        <v>2</v>
      </c>
      <c r="P6" t="str">
        <f>IFERROR(VLOOKUP(O6,Sheet6!A:B,2,0),"")</f>
        <v>女子</v>
      </c>
      <c r="Q6" t="str">
        <f>Sheet9!A7</f>
        <v>背泳ぎ　　　　</v>
      </c>
      <c r="R6" t="str">
        <f t="shared" si="1"/>
        <v>背泳ぎ</v>
      </c>
      <c r="S6" t="str">
        <f>Sheet9!B7</f>
        <v xml:space="preserve"> 200m</v>
      </c>
      <c r="T6" t="s">
        <v>166</v>
      </c>
      <c r="U6" t="s">
        <v>167</v>
      </c>
      <c r="V6" t="str">
        <f t="shared" si="3"/>
        <v>女子背泳ぎ 200m予選無差別</v>
      </c>
      <c r="Y6">
        <f t="shared" si="4"/>
        <v>197</v>
      </c>
      <c r="Z6" t="str">
        <f t="shared" si="2"/>
        <v/>
      </c>
      <c r="AA6" t="str">
        <f t="shared" si="5"/>
        <v>女子背泳ぎ 200m予選無差別</v>
      </c>
      <c r="AG6" s="35" t="s">
        <v>162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バタフライ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女子バタフライ  50mタイム決勝無差別</v>
      </c>
      <c r="M7">
        <v>7</v>
      </c>
      <c r="N7">
        <f>Sheet9!D8</f>
        <v>198</v>
      </c>
      <c r="O7">
        <f>Sheet9!E8</f>
        <v>2</v>
      </c>
      <c r="P7" t="str">
        <f>IFERROR(VLOOKUP(O7,Sheet6!A:B,2,0),"")</f>
        <v>女子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100m</v>
      </c>
      <c r="T7" t="s">
        <v>166</v>
      </c>
      <c r="U7" t="s">
        <v>167</v>
      </c>
      <c r="V7" t="str">
        <f t="shared" si="3"/>
        <v>女子自由形 100m予選無差別</v>
      </c>
      <c r="Y7">
        <f t="shared" si="4"/>
        <v>198</v>
      </c>
      <c r="Z7" t="str">
        <f t="shared" si="2"/>
        <v/>
      </c>
      <c r="AA7" t="str">
        <f t="shared" si="5"/>
        <v>女子自由形 100m予選無差別</v>
      </c>
      <c r="AG7" s="34" t="s">
        <v>139</v>
      </c>
      <c r="AH7" s="34" t="s">
        <v>130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バタフライ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男子バタフライ  50mタイム決勝無差別</v>
      </c>
      <c r="M8">
        <v>8</v>
      </c>
      <c r="N8">
        <f>Sheet9!D9</f>
        <v>198</v>
      </c>
      <c r="O8">
        <f>Sheet9!E9</f>
        <v>2</v>
      </c>
      <c r="P8" t="str">
        <f>IFERROR(VLOOKUP(O8,Sheet6!A:B,2,0),"")</f>
        <v>女子</v>
      </c>
      <c r="Q8" t="str">
        <f>Sheet9!A9</f>
        <v>バタフライ　　</v>
      </c>
      <c r="R8" t="str">
        <f t="shared" si="1"/>
        <v>バタフライ</v>
      </c>
      <c r="S8" t="str">
        <f>Sheet9!B9</f>
        <v xml:space="preserve">  50m</v>
      </c>
      <c r="T8" t="s">
        <v>166</v>
      </c>
      <c r="U8" t="s">
        <v>167</v>
      </c>
      <c r="V8" t="str">
        <f t="shared" si="3"/>
        <v>女子バタフライ  50m予選無差別</v>
      </c>
      <c r="Y8">
        <f t="shared" si="4"/>
        <v>198</v>
      </c>
      <c r="Z8" t="str">
        <f t="shared" si="2"/>
        <v/>
      </c>
      <c r="AA8" t="str">
        <f t="shared" si="5"/>
        <v>女子バタフライ  50m予選無差別</v>
      </c>
      <c r="AG8" s="36" t="s">
        <v>129</v>
      </c>
      <c r="AH8" s="36" t="s">
        <v>129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個人メドレー</v>
      </c>
      <c r="E9" t="str">
        <f>IFERROR(VLOOKUP(A9,Sheet1!B:I,5,0),"")</f>
        <v xml:space="preserve"> 400m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女子個人メドレー 400mタイム決勝無差別</v>
      </c>
      <c r="M9">
        <v>9</v>
      </c>
      <c r="N9">
        <f>Sheet9!D10</f>
        <v>198</v>
      </c>
      <c r="O9">
        <f>Sheet9!E10</f>
        <v>2</v>
      </c>
      <c r="P9" t="str">
        <f>IFERROR(VLOOKUP(O9,Sheet6!A:B,2,0),"")</f>
        <v>女子</v>
      </c>
      <c r="Q9" t="str">
        <f>Sheet9!A10</f>
        <v>バタフライ　　</v>
      </c>
      <c r="R9" t="str">
        <f t="shared" si="1"/>
        <v>バタフライ</v>
      </c>
      <c r="S9" t="str">
        <f>Sheet9!B10</f>
        <v xml:space="preserve"> 100m</v>
      </c>
      <c r="T9" t="s">
        <v>166</v>
      </c>
      <c r="U9" t="s">
        <v>167</v>
      </c>
      <c r="V9" t="str">
        <f t="shared" si="3"/>
        <v>女子バタフライ 100m予選無差別</v>
      </c>
      <c r="Y9">
        <f t="shared" si="4"/>
        <v>198</v>
      </c>
      <c r="Z9" t="str">
        <f t="shared" si="2"/>
        <v/>
      </c>
      <c r="AA9" t="str">
        <f t="shared" si="5"/>
        <v>女子バタフライ 100m予選無差別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個人メドレー</v>
      </c>
      <c r="E10" t="str">
        <f>IFERROR(VLOOKUP(A10,Sheet1!B:I,5,0),"")</f>
        <v xml:space="preserve"> 400m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男子個人メドレー 400mタイム決勝無差別</v>
      </c>
      <c r="M10">
        <v>10</v>
      </c>
      <c r="N10">
        <f>Sheet9!D11</f>
        <v>199</v>
      </c>
      <c r="O10">
        <f>Sheet9!E11</f>
        <v>2</v>
      </c>
      <c r="P10" t="str">
        <f>IFERROR(VLOOKUP(O10,Sheet6!A:B,2,0),"")</f>
        <v>女子</v>
      </c>
      <c r="Q10" t="str">
        <f>Sheet9!A11</f>
        <v>自由形　　　　</v>
      </c>
      <c r="R10" t="str">
        <f t="shared" si="1"/>
        <v>自由形</v>
      </c>
      <c r="S10" t="str">
        <f>Sheet9!B11</f>
        <v xml:space="preserve"> 100m</v>
      </c>
      <c r="T10" t="s">
        <v>166</v>
      </c>
      <c r="U10" t="s">
        <v>167</v>
      </c>
      <c r="V10" t="str">
        <f t="shared" si="3"/>
        <v>女子自由形 100m予選無差別</v>
      </c>
      <c r="Y10">
        <f t="shared" si="4"/>
        <v>199</v>
      </c>
      <c r="Z10" t="str">
        <f t="shared" si="2"/>
        <v/>
      </c>
      <c r="AA10" t="str">
        <f t="shared" si="5"/>
        <v>女子自由形 100m予選無差別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自由形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女子自由形 200mタイム決勝無差別</v>
      </c>
      <c r="M11">
        <v>11</v>
      </c>
      <c r="N11">
        <f>Sheet9!D12</f>
        <v>199</v>
      </c>
      <c r="O11">
        <f>Sheet9!E12</f>
        <v>2</v>
      </c>
      <c r="P11" t="str">
        <f>IFERROR(VLOOKUP(O11,Sheet6!A:B,2,0),"")</f>
        <v>女子</v>
      </c>
      <c r="Q11" t="str">
        <f>Sheet9!A12</f>
        <v>背泳ぎ　　　　</v>
      </c>
      <c r="R11" t="str">
        <f t="shared" si="1"/>
        <v>背泳ぎ</v>
      </c>
      <c r="S11" t="str">
        <f>Sheet9!B12</f>
        <v xml:space="preserve">  50m</v>
      </c>
      <c r="T11" t="s">
        <v>166</v>
      </c>
      <c r="U11" t="s">
        <v>167</v>
      </c>
      <c r="V11" t="str">
        <f t="shared" si="3"/>
        <v>女子背泳ぎ  50m予選無差別</v>
      </c>
      <c r="Y11">
        <f t="shared" si="4"/>
        <v>199</v>
      </c>
      <c r="Z11" t="str">
        <f t="shared" si="2"/>
        <v/>
      </c>
      <c r="AA11" t="str">
        <f t="shared" si="5"/>
        <v>女子背泳ぎ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自由形</v>
      </c>
      <c r="E12" t="str">
        <f>IFERROR(VLOOKUP(A12,Sheet1!B:I,5,0),"")</f>
        <v xml:space="preserve"> 200m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男子自由形 200mタイム決勝無差別</v>
      </c>
      <c r="M12">
        <v>12</v>
      </c>
      <c r="N12">
        <f>Sheet9!D13</f>
        <v>200</v>
      </c>
      <c r="O12">
        <f>Sheet9!E13</f>
        <v>2</v>
      </c>
      <c r="P12" t="str">
        <f>IFERROR(VLOOKUP(O12,Sheet6!A:B,2,0),"")</f>
        <v>女子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 50m</v>
      </c>
      <c r="T12" t="s">
        <v>166</v>
      </c>
      <c r="U12" t="s">
        <v>167</v>
      </c>
      <c r="V12" t="str">
        <f t="shared" si="3"/>
        <v>女子自由形  50m予選無差別</v>
      </c>
      <c r="Y12">
        <f t="shared" si="4"/>
        <v>200</v>
      </c>
      <c r="Z12" t="str">
        <f t="shared" si="2"/>
        <v/>
      </c>
      <c r="AA12" t="str">
        <f t="shared" si="5"/>
        <v>女子自由形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背泳ぎ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女子背泳ぎ 200mタイム決勝無差別</v>
      </c>
      <c r="M13">
        <v>13</v>
      </c>
      <c r="N13">
        <f>Sheet9!D14</f>
        <v>200</v>
      </c>
      <c r="O13">
        <f>Sheet9!E14</f>
        <v>2</v>
      </c>
      <c r="P13" t="str">
        <f>IFERROR(VLOOKUP(O13,Sheet6!A:B,2,0),"")</f>
        <v>女子</v>
      </c>
      <c r="Q13" t="str">
        <f>Sheet9!A14</f>
        <v>自由形　　　　</v>
      </c>
      <c r="R13" t="str">
        <f t="shared" si="1"/>
        <v>自由形</v>
      </c>
      <c r="S13" t="str">
        <f>Sheet9!B14</f>
        <v xml:space="preserve"> 100m</v>
      </c>
      <c r="T13" t="s">
        <v>166</v>
      </c>
      <c r="U13" t="s">
        <v>167</v>
      </c>
      <c r="V13" t="str">
        <f t="shared" si="3"/>
        <v>女子自由形 100m予選無差別</v>
      </c>
      <c r="Y13">
        <f t="shared" si="4"/>
        <v>200</v>
      </c>
      <c r="Z13" t="str">
        <f t="shared" si="2"/>
        <v/>
      </c>
      <c r="AA13" t="str">
        <f t="shared" si="5"/>
        <v>女子自由形 100m予選無差別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背泳ぎ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男子背泳ぎ 200mタイム決勝無差別</v>
      </c>
      <c r="M14">
        <v>14</v>
      </c>
      <c r="N14">
        <f>Sheet9!D15</f>
        <v>200</v>
      </c>
      <c r="O14">
        <f>Sheet9!E15</f>
        <v>2</v>
      </c>
      <c r="P14" t="str">
        <f>IFERROR(VLOOKUP(O14,Sheet6!A:B,2,0),"")</f>
        <v>女子</v>
      </c>
      <c r="Q14" t="str">
        <f>Sheet9!A15</f>
        <v>バタフライ　　</v>
      </c>
      <c r="R14" t="str">
        <f t="shared" si="1"/>
        <v>バタフライ</v>
      </c>
      <c r="S14" t="str">
        <f>Sheet9!B15</f>
        <v xml:space="preserve">  50m</v>
      </c>
      <c r="T14" t="s">
        <v>166</v>
      </c>
      <c r="U14" t="s">
        <v>167</v>
      </c>
      <c r="V14" t="str">
        <f t="shared" si="3"/>
        <v>女子バタフライ  50m予選無差別</v>
      </c>
      <c r="Y14">
        <f t="shared" si="4"/>
        <v>200</v>
      </c>
      <c r="Z14" t="str">
        <f t="shared" si="2"/>
        <v/>
      </c>
      <c r="AA14" t="str">
        <f t="shared" si="5"/>
        <v>女子バタフライ  50m予選無差別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平泳ぎ</v>
      </c>
      <c r="E15" t="str">
        <f>IFERROR(VLOOKUP(A15,Sheet1!B:I,5,0),"")</f>
        <v xml:space="preserve"> 200m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女子平泳ぎ 200mタイム決勝無差別</v>
      </c>
      <c r="M15">
        <v>15</v>
      </c>
      <c r="N15">
        <f>Sheet9!D16</f>
        <v>201</v>
      </c>
      <c r="O15">
        <f>Sheet9!E16</f>
        <v>2</v>
      </c>
      <c r="P15" t="str">
        <f>IFERROR(VLOOKUP(O15,Sheet6!A:B,2,0),"")</f>
        <v>女子</v>
      </c>
      <c r="Q15" t="str">
        <f>Sheet9!A16</f>
        <v>背泳ぎ　　　　</v>
      </c>
      <c r="R15" t="str">
        <f t="shared" si="1"/>
        <v>背泳ぎ</v>
      </c>
      <c r="S15" t="str">
        <f>Sheet9!B16</f>
        <v xml:space="preserve">  50m</v>
      </c>
      <c r="T15" t="s">
        <v>166</v>
      </c>
      <c r="U15" t="s">
        <v>167</v>
      </c>
      <c r="V15" t="str">
        <f t="shared" si="3"/>
        <v>女子背泳ぎ  50m予選無差別</v>
      </c>
      <c r="Y15">
        <f t="shared" si="4"/>
        <v>201</v>
      </c>
      <c r="Z15" t="str">
        <f t="shared" si="2"/>
        <v/>
      </c>
      <c r="AA15" t="str">
        <f t="shared" si="5"/>
        <v>女子背泳ぎ  50m予選無差別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平泳ぎ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男子平泳ぎ 200mタイム決勝無差別</v>
      </c>
      <c r="M16">
        <v>16</v>
      </c>
      <c r="N16">
        <f>Sheet9!D17</f>
        <v>201</v>
      </c>
      <c r="O16">
        <f>Sheet9!E17</f>
        <v>2</v>
      </c>
      <c r="P16" t="str">
        <f>IFERROR(VLOOKUP(O16,Sheet6!A:B,2,0),"")</f>
        <v>女子</v>
      </c>
      <c r="Q16" t="str">
        <f>Sheet9!A17</f>
        <v>背泳ぎ　　　　</v>
      </c>
      <c r="R16" t="str">
        <f t="shared" si="1"/>
        <v>背泳ぎ</v>
      </c>
      <c r="S16" t="str">
        <f>Sheet9!B17</f>
        <v xml:space="preserve"> 100m</v>
      </c>
      <c r="T16" t="s">
        <v>166</v>
      </c>
      <c r="U16" t="s">
        <v>167</v>
      </c>
      <c r="V16" t="str">
        <f t="shared" si="3"/>
        <v>女子背泳ぎ 100m予選無差別</v>
      </c>
      <c r="Y16">
        <f t="shared" si="4"/>
        <v>201</v>
      </c>
      <c r="Z16" t="str">
        <f t="shared" si="2"/>
        <v/>
      </c>
      <c r="AA16" t="str">
        <f t="shared" si="5"/>
        <v>女子背泳ぎ 100m予選無差別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女子バタフライ 200mタイム決勝無差別</v>
      </c>
      <c r="M17">
        <v>17</v>
      </c>
      <c r="N17">
        <f>Sheet9!D18</f>
        <v>202</v>
      </c>
      <c r="O17">
        <f>Sheet9!E18</f>
        <v>2</v>
      </c>
      <c r="P17" t="str">
        <f>IFERROR(VLOOKUP(O17,Sheet6!A:B,2,0),"")</f>
        <v>女子</v>
      </c>
      <c r="Q17" t="str">
        <f>Sheet9!A18</f>
        <v>自由形　　　　</v>
      </c>
      <c r="R17" t="str">
        <f t="shared" si="1"/>
        <v>自由形</v>
      </c>
      <c r="S17" t="str">
        <f>Sheet9!B18</f>
        <v xml:space="preserve"> 100m</v>
      </c>
      <c r="T17" t="s">
        <v>166</v>
      </c>
      <c r="U17" t="s">
        <v>167</v>
      </c>
      <c r="V17" t="str">
        <f t="shared" si="3"/>
        <v>女子自由形 100m予選無差別</v>
      </c>
      <c r="Y17">
        <f t="shared" si="4"/>
        <v>202</v>
      </c>
      <c r="Z17" t="str">
        <f t="shared" si="2"/>
        <v/>
      </c>
      <c r="AA17" t="str">
        <f t="shared" si="5"/>
        <v>女子自由形 100m予選無差別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バタフライ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男子バタフライ 200mタイム決勝無差別</v>
      </c>
      <c r="M18">
        <v>18</v>
      </c>
      <c r="N18">
        <f>Sheet9!D19</f>
        <v>202</v>
      </c>
      <c r="O18">
        <f>Sheet9!E19</f>
        <v>2</v>
      </c>
      <c r="P18" t="str">
        <f>IFERROR(VLOOKUP(O18,Sheet6!A:B,2,0),"")</f>
        <v>女子</v>
      </c>
      <c r="Q18" t="str">
        <f>Sheet9!A19</f>
        <v>バタフライ　　</v>
      </c>
      <c r="R18" t="str">
        <f t="shared" si="1"/>
        <v>バタフライ</v>
      </c>
      <c r="S18" t="str">
        <f>Sheet9!B19</f>
        <v xml:space="preserve">  50m</v>
      </c>
      <c r="T18" t="s">
        <v>166</v>
      </c>
      <c r="U18" t="s">
        <v>167</v>
      </c>
      <c r="V18" t="str">
        <f t="shared" si="3"/>
        <v>女子バタフライ  50m予選無差別</v>
      </c>
      <c r="Y18">
        <f t="shared" si="4"/>
        <v>202</v>
      </c>
      <c r="Z18" t="str">
        <f t="shared" si="2"/>
        <v/>
      </c>
      <c r="AA18" t="str">
        <f t="shared" si="5"/>
        <v>女子バタフライ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自由形</v>
      </c>
      <c r="E19" t="str">
        <f>IFERROR(VLOOKUP(A19,Sheet1!B:I,5,0),"")</f>
        <v xml:space="preserve"> 800m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女子自由形 800mタイム決勝無差別</v>
      </c>
      <c r="M19">
        <v>19</v>
      </c>
      <c r="N19">
        <f>Sheet9!D20</f>
        <v>203</v>
      </c>
      <c r="O19">
        <f>Sheet9!E20</f>
        <v>2</v>
      </c>
      <c r="P19" t="str">
        <f>IFERROR(VLOOKUP(O19,Sheet6!A:B,2,0),"")</f>
        <v>女子</v>
      </c>
      <c r="Q19" t="str">
        <f>Sheet9!A20</f>
        <v>自由形　　　　</v>
      </c>
      <c r="R19" t="str">
        <f t="shared" si="1"/>
        <v>自由形</v>
      </c>
      <c r="S19" t="str">
        <f>Sheet9!B20</f>
        <v xml:space="preserve">  50m</v>
      </c>
      <c r="T19" t="s">
        <v>166</v>
      </c>
      <c r="U19" t="s">
        <v>167</v>
      </c>
      <c r="V19" t="str">
        <f t="shared" si="3"/>
        <v>女子自由形  50m予選無差別</v>
      </c>
      <c r="Y19">
        <f t="shared" si="4"/>
        <v>203</v>
      </c>
      <c r="Z19" t="str">
        <f t="shared" si="2"/>
        <v/>
      </c>
      <c r="AA19" t="str">
        <f t="shared" si="5"/>
        <v>女子自由形  50m予選無差別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自由形</v>
      </c>
      <c r="E20" t="str">
        <f>IFERROR(VLOOKUP(A20,Sheet1!B:I,5,0),"")</f>
        <v>1500m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男子自由形1500mタイム決勝無差別</v>
      </c>
      <c r="M20">
        <v>20</v>
      </c>
      <c r="N20">
        <f>Sheet9!D21</f>
        <v>203</v>
      </c>
      <c r="O20">
        <f>Sheet9!E21</f>
        <v>2</v>
      </c>
      <c r="P20" t="str">
        <f>IFERROR(VLOOKUP(O20,Sheet6!A:B,2,0),"")</f>
        <v>女子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100m</v>
      </c>
      <c r="T20" t="s">
        <v>166</v>
      </c>
      <c r="U20" t="s">
        <v>167</v>
      </c>
      <c r="V20" t="str">
        <f t="shared" si="3"/>
        <v>女子自由形 100m予選無差別</v>
      </c>
      <c r="Y20">
        <f t="shared" si="4"/>
        <v>203</v>
      </c>
      <c r="Z20" t="str">
        <f t="shared" si="2"/>
        <v/>
      </c>
      <c r="AA20" t="str">
        <f t="shared" si="5"/>
        <v>女子自由形 100m予選無差別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女子個人メドレー 200mタイム決勝無差別</v>
      </c>
      <c r="M21">
        <v>21</v>
      </c>
      <c r="N21">
        <f>Sheet9!D22</f>
        <v>204</v>
      </c>
      <c r="O21">
        <f>Sheet9!E22</f>
        <v>2</v>
      </c>
      <c r="P21" t="str">
        <f>IFERROR(VLOOKUP(O21,Sheet6!A:B,2,0),"")</f>
        <v>女子</v>
      </c>
      <c r="Q21" t="str">
        <f>Sheet9!A22</f>
        <v>自由形　　　　</v>
      </c>
      <c r="R21" t="str">
        <f t="shared" si="1"/>
        <v>自由形</v>
      </c>
      <c r="S21" t="str">
        <f>Sheet9!B22</f>
        <v xml:space="preserve"> 100m</v>
      </c>
      <c r="T21" t="s">
        <v>166</v>
      </c>
      <c r="U21" t="s">
        <v>167</v>
      </c>
      <c r="V21" t="str">
        <f t="shared" si="3"/>
        <v>女子自由形 100m予選無差別</v>
      </c>
      <c r="Y21">
        <f t="shared" si="4"/>
        <v>204</v>
      </c>
      <c r="Z21" t="str">
        <f t="shared" si="2"/>
        <v/>
      </c>
      <c r="AA21" t="str">
        <f t="shared" si="5"/>
        <v>女子自由形 100m予選無差別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個人メドレー</v>
      </c>
      <c r="E22" t="str">
        <f>IFERROR(VLOOKUP(A22,Sheet1!B:I,5,0),"")</f>
        <v xml:space="preserve"> 200m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男子個人メドレー 200mタイム決勝無差別</v>
      </c>
      <c r="M22">
        <v>22</v>
      </c>
      <c r="N22">
        <f>Sheet9!D23</f>
        <v>204</v>
      </c>
      <c r="O22">
        <f>Sheet9!E23</f>
        <v>2</v>
      </c>
      <c r="P22" t="str">
        <f>IFERROR(VLOOKUP(O22,Sheet6!A:B,2,0),"")</f>
        <v>女子</v>
      </c>
      <c r="Q22" t="str">
        <f>Sheet9!A23</f>
        <v>自由形　　　　</v>
      </c>
      <c r="R22" t="str">
        <f t="shared" si="1"/>
        <v>自由形</v>
      </c>
      <c r="S22" t="str">
        <f>Sheet9!B23</f>
        <v xml:space="preserve"> 200m</v>
      </c>
      <c r="T22" t="s">
        <v>166</v>
      </c>
      <c r="U22" t="s">
        <v>167</v>
      </c>
      <c r="V22" t="str">
        <f t="shared" si="3"/>
        <v>女子自由形 200m予選無差別</v>
      </c>
      <c r="Y22">
        <f t="shared" si="4"/>
        <v>204</v>
      </c>
      <c r="Z22" t="str">
        <f t="shared" si="2"/>
        <v/>
      </c>
      <c r="AA22" t="str">
        <f t="shared" si="5"/>
        <v>女子自由形 200m予選無差別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女子自由形 100mタイム決勝無差別</v>
      </c>
      <c r="M23">
        <v>23</v>
      </c>
      <c r="N23">
        <f>Sheet9!D24</f>
        <v>205</v>
      </c>
      <c r="O23">
        <f>Sheet9!E24</f>
        <v>2</v>
      </c>
      <c r="P23" t="str">
        <f>IFERROR(VLOOKUP(O23,Sheet6!A:B,2,0),"")</f>
        <v>女子</v>
      </c>
      <c r="Q23" t="str">
        <f>Sheet9!A24</f>
        <v>自由形　　　　</v>
      </c>
      <c r="R23" t="str">
        <f t="shared" si="1"/>
        <v>自由形</v>
      </c>
      <c r="S23" t="str">
        <f>Sheet9!B24</f>
        <v xml:space="preserve">  50m</v>
      </c>
      <c r="T23" t="s">
        <v>166</v>
      </c>
      <c r="U23" t="s">
        <v>167</v>
      </c>
      <c r="V23" t="str">
        <f t="shared" si="3"/>
        <v>女子自由形  50m予選無差別</v>
      </c>
      <c r="Y23">
        <f t="shared" si="4"/>
        <v>205</v>
      </c>
      <c r="Z23" t="str">
        <f t="shared" si="2"/>
        <v/>
      </c>
      <c r="AA23" t="str">
        <f t="shared" si="5"/>
        <v>女子自由形  50m予選無差別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自由形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男子自由形 100mタイム決勝無差別</v>
      </c>
      <c r="M24">
        <v>24</v>
      </c>
      <c r="N24">
        <f>Sheet9!D25</f>
        <v>205</v>
      </c>
      <c r="O24">
        <f>Sheet9!E25</f>
        <v>2</v>
      </c>
      <c r="P24" t="str">
        <f>IFERROR(VLOOKUP(O24,Sheet6!A:B,2,0),"")</f>
        <v>女子</v>
      </c>
      <c r="Q24" t="str">
        <f>Sheet9!A25</f>
        <v>背泳ぎ　　　　</v>
      </c>
      <c r="R24" t="str">
        <f t="shared" si="1"/>
        <v>背泳ぎ</v>
      </c>
      <c r="S24" t="str">
        <f>Sheet9!B25</f>
        <v xml:space="preserve">  50m</v>
      </c>
      <c r="T24" t="s">
        <v>166</v>
      </c>
      <c r="U24" t="s">
        <v>167</v>
      </c>
      <c r="V24" t="str">
        <f t="shared" si="3"/>
        <v>女子背泳ぎ  50m予選無差別</v>
      </c>
      <c r="Y24">
        <f t="shared" si="4"/>
        <v>205</v>
      </c>
      <c r="Z24" t="str">
        <f t="shared" si="2"/>
        <v/>
      </c>
      <c r="AA24" t="str">
        <f t="shared" si="5"/>
        <v>女子背泳ぎ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女子背泳ぎ 100mタイム決勝無差別</v>
      </c>
      <c r="M25">
        <v>25</v>
      </c>
      <c r="N25">
        <f>Sheet9!D26</f>
        <v>205</v>
      </c>
      <c r="O25">
        <f>Sheet9!E26</f>
        <v>2</v>
      </c>
      <c r="P25" t="str">
        <f>IFERROR(VLOOKUP(O25,Sheet6!A:B,2,0),"")</f>
        <v>女子</v>
      </c>
      <c r="Q25" t="str">
        <f>Sheet9!A26</f>
        <v>背泳ぎ　　　　</v>
      </c>
      <c r="R25" t="str">
        <f t="shared" si="1"/>
        <v>背泳ぎ</v>
      </c>
      <c r="S25" t="str">
        <f>Sheet9!B26</f>
        <v xml:space="preserve"> 100m</v>
      </c>
      <c r="T25" t="s">
        <v>166</v>
      </c>
      <c r="U25" t="s">
        <v>167</v>
      </c>
      <c r="V25" t="str">
        <f t="shared" si="3"/>
        <v>女子背泳ぎ 100m予選無差別</v>
      </c>
      <c r="Y25">
        <f t="shared" si="4"/>
        <v>205</v>
      </c>
      <c r="Z25" t="str">
        <f t="shared" si="2"/>
        <v/>
      </c>
      <c r="AA25" t="str">
        <f t="shared" si="5"/>
        <v>女子背泳ぎ 100m予選無差別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背泳ぎ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男子背泳ぎ 100mタイム決勝無差別</v>
      </c>
      <c r="M26">
        <v>26</v>
      </c>
      <c r="N26">
        <f>Sheet9!D27</f>
        <v>206</v>
      </c>
      <c r="O26">
        <f>Sheet9!E27</f>
        <v>2</v>
      </c>
      <c r="P26" t="str">
        <f>IFERROR(VLOOKUP(O26,Sheet6!A:B,2,0),"")</f>
        <v>女子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 50m</v>
      </c>
      <c r="T26" t="s">
        <v>166</v>
      </c>
      <c r="U26" t="s">
        <v>167</v>
      </c>
      <c r="V26" t="str">
        <f t="shared" si="3"/>
        <v>女子自由形  50m予選無差別</v>
      </c>
      <c r="Y26">
        <f t="shared" si="4"/>
        <v>206</v>
      </c>
      <c r="Z26" t="str">
        <f t="shared" si="2"/>
        <v/>
      </c>
      <c r="AA26" t="str">
        <f t="shared" si="5"/>
        <v>女子自由形  50m予選無差別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女子平泳ぎ 100mタイム決勝無差別</v>
      </c>
      <c r="M27">
        <v>27</v>
      </c>
      <c r="N27">
        <f>Sheet9!D28</f>
        <v>206</v>
      </c>
      <c r="O27">
        <f>Sheet9!E28</f>
        <v>2</v>
      </c>
      <c r="P27" t="str">
        <f>IFERROR(VLOOKUP(O27,Sheet6!A:B,2,0),"")</f>
        <v>女子</v>
      </c>
      <c r="Q27" t="str">
        <f>Sheet9!A28</f>
        <v>背泳ぎ　　　　</v>
      </c>
      <c r="R27" t="str">
        <f t="shared" si="1"/>
        <v>背泳ぎ</v>
      </c>
      <c r="S27" t="str">
        <f>Sheet9!B28</f>
        <v xml:space="preserve">  50m</v>
      </c>
      <c r="T27" t="s">
        <v>166</v>
      </c>
      <c r="U27" t="s">
        <v>167</v>
      </c>
      <c r="V27" t="str">
        <f t="shared" si="3"/>
        <v>女子背泳ぎ  50m予選無差別</v>
      </c>
      <c r="Y27">
        <f t="shared" si="4"/>
        <v>206</v>
      </c>
      <c r="Z27" t="str">
        <f t="shared" si="2"/>
        <v/>
      </c>
      <c r="AA27" t="str">
        <f t="shared" si="5"/>
        <v>女子背泳ぎ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平泳ぎ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男子平泳ぎ 100mタイム決勝無差別</v>
      </c>
      <c r="M28">
        <v>28</v>
      </c>
      <c r="N28">
        <f>Sheet9!D29</f>
        <v>206</v>
      </c>
      <c r="O28">
        <f>Sheet9!E29</f>
        <v>2</v>
      </c>
      <c r="P28" t="str">
        <f>IFERROR(VLOOKUP(O28,Sheet6!A:B,2,0),"")</f>
        <v>女子</v>
      </c>
      <c r="Q28" t="str">
        <f>Sheet9!A29</f>
        <v>背泳ぎ　　　　</v>
      </c>
      <c r="R28" t="str">
        <f t="shared" si="1"/>
        <v>背泳ぎ</v>
      </c>
      <c r="S28" t="str">
        <f>Sheet9!B29</f>
        <v xml:space="preserve"> 100m</v>
      </c>
      <c r="T28" t="s">
        <v>166</v>
      </c>
      <c r="U28" t="s">
        <v>167</v>
      </c>
      <c r="V28" t="str">
        <f t="shared" si="3"/>
        <v>女子背泳ぎ 100m予選無差別</v>
      </c>
      <c r="Y28">
        <f t="shared" si="4"/>
        <v>206</v>
      </c>
      <c r="Z28" t="str">
        <f t="shared" si="2"/>
        <v/>
      </c>
      <c r="AA28" t="str">
        <f t="shared" si="5"/>
        <v>女子背泳ぎ 100m予選無差別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バタフライ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女子バタフライ 100mタイム決勝無差別</v>
      </c>
      <c r="M29">
        <v>29</v>
      </c>
      <c r="N29">
        <f>Sheet9!D30</f>
        <v>207</v>
      </c>
      <c r="O29">
        <f>Sheet9!E30</f>
        <v>2</v>
      </c>
      <c r="P29" t="str">
        <f>IFERROR(VLOOKUP(O29,Sheet6!A:B,2,0),"")</f>
        <v>女子</v>
      </c>
      <c r="Q29" t="str">
        <f>Sheet9!A30</f>
        <v>自由形　　　　</v>
      </c>
      <c r="R29" t="str">
        <f t="shared" si="1"/>
        <v>自由形</v>
      </c>
      <c r="S29" t="str">
        <f>Sheet9!B30</f>
        <v xml:space="preserve">  50m</v>
      </c>
      <c r="T29" t="s">
        <v>166</v>
      </c>
      <c r="U29" t="s">
        <v>167</v>
      </c>
      <c r="V29" t="str">
        <f t="shared" si="3"/>
        <v>女子自由形  50m予選無差別</v>
      </c>
      <c r="Y29">
        <f t="shared" si="4"/>
        <v>207</v>
      </c>
      <c r="Z29" t="str">
        <f t="shared" si="2"/>
        <v/>
      </c>
      <c r="AA29" t="str">
        <f t="shared" si="5"/>
        <v>女子自由形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バタフライ</v>
      </c>
      <c r="E30" t="str">
        <f>IFERROR(VLOOKUP(A30,Sheet1!B:I,5,0),"")</f>
        <v xml:space="preserve"> 100m</v>
      </c>
      <c r="F30" t="str">
        <f>IFERROR(VLOOKUP(A30,Sheet1!B:I,8,0),"")</f>
        <v>タイム決勝</v>
      </c>
      <c r="G30">
        <f>IFERROR(VLOOKUP(A30,Sheet1!B:I,6,0),"")</f>
        <v>1</v>
      </c>
      <c r="H30" t="str">
        <f>IFERROR(VLOOKUP(G30,Sheet5!A:B,2,0),"")</f>
        <v>無差別</v>
      </c>
      <c r="I30" t="str">
        <f t="shared" si="0"/>
        <v>男子バタフライ 100mタイム決勝無差別</v>
      </c>
      <c r="M30">
        <v>30</v>
      </c>
      <c r="N30">
        <f>Sheet9!D31</f>
        <v>207</v>
      </c>
      <c r="O30">
        <f>Sheet9!E31</f>
        <v>2</v>
      </c>
      <c r="P30" t="str">
        <f>IFERROR(VLOOKUP(O30,Sheet6!A:B,2,0),"")</f>
        <v>女子</v>
      </c>
      <c r="Q30" t="str">
        <f>Sheet9!A31</f>
        <v>平泳ぎ　　　　</v>
      </c>
      <c r="R30" t="str">
        <f t="shared" si="1"/>
        <v>平泳ぎ</v>
      </c>
      <c r="S30" t="str">
        <f>Sheet9!B31</f>
        <v xml:space="preserve">  50m</v>
      </c>
      <c r="T30" t="s">
        <v>166</v>
      </c>
      <c r="U30" t="s">
        <v>167</v>
      </c>
      <c r="V30" t="str">
        <f t="shared" si="3"/>
        <v>女子平泳ぎ  50m予選無差別</v>
      </c>
      <c r="Y30">
        <f t="shared" si="4"/>
        <v>207</v>
      </c>
      <c r="Z30" t="str">
        <f t="shared" si="2"/>
        <v/>
      </c>
      <c r="AA30" t="str">
        <f t="shared" si="5"/>
        <v>女子平泳ぎ  50m予選無差別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400m</v>
      </c>
      <c r="F31" t="str">
        <f>IFERROR(VLOOKUP(A31,Sheet1!B:I,8,0),"")</f>
        <v>タイム決勝</v>
      </c>
      <c r="G31">
        <f>IFERROR(VLOOKUP(A31,Sheet1!B:I,6,0),"")</f>
        <v>1</v>
      </c>
      <c r="H31" t="str">
        <f>IFERROR(VLOOKUP(G31,Sheet5!A:B,2,0),"")</f>
        <v>無差別</v>
      </c>
      <c r="I31" t="str">
        <f t="shared" si="0"/>
        <v>女子自由形 400mタイム決勝無差別</v>
      </c>
      <c r="M31">
        <v>31</v>
      </c>
      <c r="N31">
        <f>Sheet9!D32</f>
        <v>208</v>
      </c>
      <c r="O31">
        <f>Sheet9!E32</f>
        <v>2</v>
      </c>
      <c r="P31" t="str">
        <f>IFERROR(VLOOKUP(O31,Sheet6!A:B,2,0),"")</f>
        <v>女子</v>
      </c>
      <c r="Q31" t="str">
        <f>Sheet9!A32</f>
        <v>自由形　　　　</v>
      </c>
      <c r="R31" t="str">
        <f t="shared" si="1"/>
        <v>自由形</v>
      </c>
      <c r="S31" t="str">
        <f>Sheet9!B32</f>
        <v xml:space="preserve">  50m</v>
      </c>
      <c r="T31" t="s">
        <v>166</v>
      </c>
      <c r="U31" t="s">
        <v>167</v>
      </c>
      <c r="V31" t="str">
        <f t="shared" si="3"/>
        <v>女子自由形  50m予選無差別</v>
      </c>
      <c r="Y31">
        <f t="shared" si="4"/>
        <v>208</v>
      </c>
      <c r="Z31" t="str">
        <f t="shared" si="2"/>
        <v/>
      </c>
      <c r="AA31" t="str">
        <f t="shared" si="5"/>
        <v>女子自由形  50m予選無差別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400m</v>
      </c>
      <c r="F32" t="str">
        <f>IFERROR(VLOOKUP(A32,Sheet1!B:I,8,0),"")</f>
        <v>タイム決勝</v>
      </c>
      <c r="G32">
        <f>IFERROR(VLOOKUP(A32,Sheet1!B:I,6,0),"")</f>
        <v>1</v>
      </c>
      <c r="H32" t="str">
        <f>IFERROR(VLOOKUP(G32,Sheet5!A:B,2,0),"")</f>
        <v>無差別</v>
      </c>
      <c r="I32" t="str">
        <f t="shared" si="0"/>
        <v>男子自由形 400mタイム決勝無差別</v>
      </c>
      <c r="M32">
        <v>32</v>
      </c>
      <c r="N32">
        <f>Sheet9!D33</f>
        <v>208</v>
      </c>
      <c r="O32">
        <f>Sheet9!E33</f>
        <v>2</v>
      </c>
      <c r="P32" t="str">
        <f>IFERROR(VLOOKUP(O32,Sheet6!A:B,2,0),"")</f>
        <v>女子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100m</v>
      </c>
      <c r="T32" t="s">
        <v>166</v>
      </c>
      <c r="U32" t="s">
        <v>167</v>
      </c>
      <c r="V32" t="str">
        <f t="shared" si="3"/>
        <v>女子自由形 100m予選無差別</v>
      </c>
      <c r="Y32">
        <f t="shared" si="4"/>
        <v>208</v>
      </c>
      <c r="Z32" t="str">
        <f t="shared" si="2"/>
        <v/>
      </c>
      <c r="AA32" t="str">
        <f t="shared" si="5"/>
        <v>女子自由形 100m予選無差別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208</v>
      </c>
      <c r="O33">
        <f>Sheet9!E34</f>
        <v>2</v>
      </c>
      <c r="P33" t="str">
        <f>IFERROR(VLOOKUP(O33,Sheet6!A:B,2,0),"")</f>
        <v>女子</v>
      </c>
      <c r="Q33" t="str">
        <f>Sheet9!A34</f>
        <v>バタフライ　　</v>
      </c>
      <c r="R33" t="str">
        <f t="shared" ref="R33:R64" si="7">IFERROR(VLOOKUP(Q33,AG:AH,2,0),"")</f>
        <v>バタフライ</v>
      </c>
      <c r="S33" t="str">
        <f>Sheet9!B34</f>
        <v xml:space="preserve">  50m</v>
      </c>
      <c r="T33" t="s">
        <v>166</v>
      </c>
      <c r="U33" t="s">
        <v>167</v>
      </c>
      <c r="V33" t="str">
        <f t="shared" si="3"/>
        <v>女子バタフライ  50m予選無差別</v>
      </c>
      <c r="Y33">
        <f t="shared" si="4"/>
        <v>208</v>
      </c>
      <c r="Z33" t="str">
        <f t="shared" si="2"/>
        <v/>
      </c>
      <c r="AA33" t="str">
        <f t="shared" si="5"/>
        <v>女子バタフライ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209</v>
      </c>
      <c r="O34">
        <f>Sheet9!E35</f>
        <v>2</v>
      </c>
      <c r="P34" t="str">
        <f>IFERROR(VLOOKUP(O34,Sheet6!A:B,2,0),"")</f>
        <v>女子</v>
      </c>
      <c r="Q34" t="str">
        <f>Sheet9!A35</f>
        <v>平泳ぎ　　　　</v>
      </c>
      <c r="R34" t="str">
        <f t="shared" si="7"/>
        <v>平泳ぎ</v>
      </c>
      <c r="S34" t="str">
        <f>Sheet9!B35</f>
        <v xml:space="preserve">  50m</v>
      </c>
      <c r="T34" t="s">
        <v>166</v>
      </c>
      <c r="U34" t="s">
        <v>167</v>
      </c>
      <c r="V34" t="str">
        <f t="shared" si="3"/>
        <v>女子平泳ぎ  50m予選無差別</v>
      </c>
      <c r="Y34">
        <f t="shared" si="4"/>
        <v>209</v>
      </c>
      <c r="Z34" t="str">
        <f t="shared" si="2"/>
        <v/>
      </c>
      <c r="AA34" t="str">
        <f t="shared" si="5"/>
        <v>女子平泳ぎ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209</v>
      </c>
      <c r="O35">
        <f>Sheet9!E36</f>
        <v>2</v>
      </c>
      <c r="P35" t="str">
        <f>IFERROR(VLOOKUP(O35,Sheet6!A:B,2,0),"")</f>
        <v>女子</v>
      </c>
      <c r="Q35" t="str">
        <f>Sheet9!A36</f>
        <v>バタフライ　　</v>
      </c>
      <c r="R35" t="str">
        <f t="shared" si="7"/>
        <v>バタフライ</v>
      </c>
      <c r="S35" t="str">
        <f>Sheet9!B36</f>
        <v xml:space="preserve">  50m</v>
      </c>
      <c r="T35" t="s">
        <v>166</v>
      </c>
      <c r="U35" t="s">
        <v>167</v>
      </c>
      <c r="V35" t="str">
        <f t="shared" si="3"/>
        <v>女子バタフライ  50m予選無差別</v>
      </c>
      <c r="Y35">
        <f t="shared" si="4"/>
        <v>209</v>
      </c>
      <c r="Z35" t="str">
        <f t="shared" si="2"/>
        <v/>
      </c>
      <c r="AA35" t="str">
        <f t="shared" si="5"/>
        <v>女子バタフライ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210</v>
      </c>
      <c r="O36">
        <f>Sheet9!E37</f>
        <v>1</v>
      </c>
      <c r="P36" t="str">
        <f>IFERROR(VLOOKUP(O36,Sheet6!A:B,2,0),"")</f>
        <v>男子</v>
      </c>
      <c r="Q36" t="str">
        <f>Sheet9!A37</f>
        <v>自由形　　　　</v>
      </c>
      <c r="R36" t="str">
        <f t="shared" si="7"/>
        <v>自由形</v>
      </c>
      <c r="S36" t="str">
        <f>Sheet9!B37</f>
        <v xml:space="preserve">  50m</v>
      </c>
      <c r="T36" t="s">
        <v>166</v>
      </c>
      <c r="U36" t="s">
        <v>167</v>
      </c>
      <c r="V36" t="str">
        <f t="shared" si="3"/>
        <v>男子自由形  50m予選無差別</v>
      </c>
      <c r="Y36">
        <f t="shared" si="4"/>
        <v>210</v>
      </c>
      <c r="Z36" t="str">
        <f t="shared" si="2"/>
        <v/>
      </c>
      <c r="AA36" t="str">
        <f t="shared" si="5"/>
        <v>男子自由形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210</v>
      </c>
      <c r="O37">
        <f>Sheet9!E38</f>
        <v>1</v>
      </c>
      <c r="P37" t="str">
        <f>IFERROR(VLOOKUP(O37,Sheet6!A:B,2,0),"")</f>
        <v>男子</v>
      </c>
      <c r="Q37" t="str">
        <f>Sheet9!A38</f>
        <v>個人メドレー　</v>
      </c>
      <c r="R37" t="str">
        <f t="shared" si="7"/>
        <v>個人メドレー</v>
      </c>
      <c r="S37" t="str">
        <f>Sheet9!B38</f>
        <v xml:space="preserve"> 200m</v>
      </c>
      <c r="T37" t="s">
        <v>166</v>
      </c>
      <c r="U37" t="s">
        <v>167</v>
      </c>
      <c r="V37" t="str">
        <f t="shared" si="3"/>
        <v>男子個人メドレー 200m予選無差別</v>
      </c>
      <c r="Y37">
        <f t="shared" si="4"/>
        <v>210</v>
      </c>
      <c r="Z37" t="str">
        <f t="shared" si="2"/>
        <v/>
      </c>
      <c r="AA37" t="str">
        <f t="shared" si="5"/>
        <v>男子個人メドレー 200m予選無差別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211</v>
      </c>
      <c r="O38">
        <f>Sheet9!E39</f>
        <v>1</v>
      </c>
      <c r="P38" t="str">
        <f>IFERROR(VLOOKUP(O38,Sheet6!A:B,2,0),"")</f>
        <v>男子</v>
      </c>
      <c r="Q38" t="str">
        <f>Sheet9!A39</f>
        <v>自由形　　　　</v>
      </c>
      <c r="R38" t="str">
        <f t="shared" si="7"/>
        <v>自由形</v>
      </c>
      <c r="S38" t="str">
        <f>Sheet9!B39</f>
        <v xml:space="preserve">  50m</v>
      </c>
      <c r="T38" t="s">
        <v>166</v>
      </c>
      <c r="U38" t="s">
        <v>167</v>
      </c>
      <c r="V38" t="str">
        <f t="shared" si="3"/>
        <v>男子自由形  50m予選無差別</v>
      </c>
      <c r="Y38">
        <f t="shared" si="4"/>
        <v>211</v>
      </c>
      <c r="Z38" t="str">
        <f t="shared" si="2"/>
        <v/>
      </c>
      <c r="AA38" t="str">
        <f t="shared" si="5"/>
        <v>男子自由形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211</v>
      </c>
      <c r="O39">
        <f>Sheet9!E40</f>
        <v>1</v>
      </c>
      <c r="P39" t="str">
        <f>IFERROR(VLOOKUP(O39,Sheet6!A:B,2,0),"")</f>
        <v>男子</v>
      </c>
      <c r="Q39" t="str">
        <f>Sheet9!A40</f>
        <v>自由形　　　　</v>
      </c>
      <c r="R39" t="str">
        <f t="shared" si="7"/>
        <v>自由形</v>
      </c>
      <c r="S39" t="str">
        <f>Sheet9!B40</f>
        <v xml:space="preserve"> 100m</v>
      </c>
      <c r="T39" t="s">
        <v>166</v>
      </c>
      <c r="U39" t="s">
        <v>167</v>
      </c>
      <c r="V39" t="str">
        <f t="shared" si="3"/>
        <v>男子自由形 100m予選無差別</v>
      </c>
      <c r="Y39">
        <f t="shared" si="4"/>
        <v>211</v>
      </c>
      <c r="Z39" t="str">
        <f t="shared" si="2"/>
        <v/>
      </c>
      <c r="AA39" t="str">
        <f t="shared" si="5"/>
        <v>男子自由形 100m予選無差別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212</v>
      </c>
      <c r="O40">
        <f>Sheet9!E41</f>
        <v>1</v>
      </c>
      <c r="P40" t="str">
        <f>IFERROR(VLOOKUP(O40,Sheet6!A:B,2,0),"")</f>
        <v>男子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200m</v>
      </c>
      <c r="T40" t="s">
        <v>166</v>
      </c>
      <c r="U40" t="s">
        <v>167</v>
      </c>
      <c r="V40" t="str">
        <f t="shared" si="3"/>
        <v>男子自由形 200m予選無差別</v>
      </c>
      <c r="Y40">
        <f t="shared" si="4"/>
        <v>212</v>
      </c>
      <c r="Z40" t="str">
        <f t="shared" si="2"/>
        <v/>
      </c>
      <c r="AA40" t="str">
        <f t="shared" si="5"/>
        <v>男子自由形 200m予選無差別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212</v>
      </c>
      <c r="O41">
        <f>Sheet9!E42</f>
        <v>1</v>
      </c>
      <c r="P41" t="str">
        <f>IFERROR(VLOOKUP(O41,Sheet6!A:B,2,0),"")</f>
        <v>男子</v>
      </c>
      <c r="Q41" t="str">
        <f>Sheet9!A42</f>
        <v>自由形　　　　</v>
      </c>
      <c r="R41" t="str">
        <f t="shared" si="7"/>
        <v>自由形</v>
      </c>
      <c r="S41" t="str">
        <f>Sheet9!B42</f>
        <v xml:space="preserve"> 400m</v>
      </c>
      <c r="T41" t="s">
        <v>166</v>
      </c>
      <c r="U41" t="s">
        <v>167</v>
      </c>
      <c r="V41" t="str">
        <f t="shared" si="3"/>
        <v>男子自由形 400m予選無差別</v>
      </c>
      <c r="Y41">
        <f t="shared" si="4"/>
        <v>212</v>
      </c>
      <c r="Z41" t="str">
        <f t="shared" si="2"/>
        <v/>
      </c>
      <c r="AA41" t="str">
        <f t="shared" si="5"/>
        <v>男子自由形 400m予選無差別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213</v>
      </c>
      <c r="O42">
        <f>Sheet9!E43</f>
        <v>1</v>
      </c>
      <c r="P42" t="str">
        <f>IFERROR(VLOOKUP(O42,Sheet6!A:B,2,0),"")</f>
        <v>男子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100m</v>
      </c>
      <c r="T42" t="s">
        <v>166</v>
      </c>
      <c r="U42" t="s">
        <v>167</v>
      </c>
      <c r="V42" t="str">
        <f t="shared" si="3"/>
        <v>男子自由形 100m予選無差別</v>
      </c>
      <c r="Y42">
        <f t="shared" si="4"/>
        <v>213</v>
      </c>
      <c r="Z42" t="str">
        <f t="shared" si="2"/>
        <v/>
      </c>
      <c r="AA42" t="str">
        <f t="shared" si="5"/>
        <v>男子自由形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213</v>
      </c>
      <c r="O43">
        <f>Sheet9!E44</f>
        <v>1</v>
      </c>
      <c r="P43" t="str">
        <f>IFERROR(VLOOKUP(O43,Sheet6!A:B,2,0),"")</f>
        <v>男子</v>
      </c>
      <c r="Q43" t="str">
        <f>Sheet9!A44</f>
        <v>個人メドレー　</v>
      </c>
      <c r="R43" t="str">
        <f t="shared" si="7"/>
        <v>個人メドレー</v>
      </c>
      <c r="S43" t="str">
        <f>Sheet9!B44</f>
        <v xml:space="preserve"> 400m</v>
      </c>
      <c r="T43" t="s">
        <v>166</v>
      </c>
      <c r="U43" t="s">
        <v>167</v>
      </c>
      <c r="V43" t="str">
        <f t="shared" si="3"/>
        <v>男子個人メドレー 400m予選無差別</v>
      </c>
      <c r="Y43">
        <f t="shared" si="4"/>
        <v>213</v>
      </c>
      <c r="Z43" t="str">
        <f t="shared" si="2"/>
        <v/>
      </c>
      <c r="AA43" t="str">
        <f t="shared" si="5"/>
        <v>男子個人メドレー 400m予選無差別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214</v>
      </c>
      <c r="O44">
        <f>Sheet9!E45</f>
        <v>1</v>
      </c>
      <c r="P44" t="str">
        <f>IFERROR(VLOOKUP(O44,Sheet6!A:B,2,0),"")</f>
        <v>男子</v>
      </c>
      <c r="Q44" t="str">
        <f>Sheet9!A45</f>
        <v>平泳ぎ　　　　</v>
      </c>
      <c r="R44" t="str">
        <f t="shared" si="7"/>
        <v>平泳ぎ</v>
      </c>
      <c r="S44" t="str">
        <f>Sheet9!B45</f>
        <v xml:space="preserve"> 100m</v>
      </c>
      <c r="T44" t="s">
        <v>166</v>
      </c>
      <c r="U44" t="s">
        <v>167</v>
      </c>
      <c r="V44" t="str">
        <f t="shared" si="3"/>
        <v>男子平泳ぎ 100m予選無差別</v>
      </c>
      <c r="Y44">
        <f t="shared" si="4"/>
        <v>214</v>
      </c>
      <c r="Z44" t="str">
        <f t="shared" si="2"/>
        <v/>
      </c>
      <c r="AA44" t="str">
        <f t="shared" si="5"/>
        <v>男子平泳ぎ 100m予選無差別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214</v>
      </c>
      <c r="O45">
        <f>Sheet9!E46</f>
        <v>1</v>
      </c>
      <c r="P45" t="str">
        <f>IFERROR(VLOOKUP(O45,Sheet6!A:B,2,0),"")</f>
        <v>男子</v>
      </c>
      <c r="Q45" t="str">
        <f>Sheet9!A46</f>
        <v>平泳ぎ　　　　</v>
      </c>
      <c r="R45" t="str">
        <f t="shared" si="7"/>
        <v>平泳ぎ</v>
      </c>
      <c r="S45" t="str">
        <f>Sheet9!B46</f>
        <v xml:space="preserve"> 200m</v>
      </c>
      <c r="T45" t="s">
        <v>166</v>
      </c>
      <c r="U45" t="s">
        <v>167</v>
      </c>
      <c r="V45" t="str">
        <f t="shared" si="3"/>
        <v>男子平泳ぎ 200m予選無差別</v>
      </c>
      <c r="Y45">
        <f t="shared" si="4"/>
        <v>214</v>
      </c>
      <c r="Z45" t="str">
        <f t="shared" si="2"/>
        <v/>
      </c>
      <c r="AA45" t="str">
        <f t="shared" si="5"/>
        <v>男子平泳ぎ 200m予選無差別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215</v>
      </c>
      <c r="O46">
        <f>Sheet9!E47</f>
        <v>1</v>
      </c>
      <c r="P46" t="str">
        <f>IFERROR(VLOOKUP(O46,Sheet6!A:B,2,0),"")</f>
        <v>男子</v>
      </c>
      <c r="Q46" t="str">
        <f>Sheet9!A47</f>
        <v>自由形　　　　</v>
      </c>
      <c r="R46" t="str">
        <f t="shared" si="7"/>
        <v>自由形</v>
      </c>
      <c r="S46" t="str">
        <f>Sheet9!B47</f>
        <v xml:space="preserve"> 200m</v>
      </c>
      <c r="T46" t="s">
        <v>166</v>
      </c>
      <c r="U46" t="s">
        <v>167</v>
      </c>
      <c r="V46" t="str">
        <f t="shared" si="3"/>
        <v>男子自由形 200m予選無差別</v>
      </c>
      <c r="Y46">
        <f t="shared" si="4"/>
        <v>215</v>
      </c>
      <c r="Z46" t="str">
        <f t="shared" si="2"/>
        <v/>
      </c>
      <c r="AA46" t="str">
        <f t="shared" si="5"/>
        <v>男子自由形 200m予選無差別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215</v>
      </c>
      <c r="O47">
        <f>Sheet9!E48</f>
        <v>1</v>
      </c>
      <c r="P47" t="str">
        <f>IFERROR(VLOOKUP(O47,Sheet6!A:B,2,0),"")</f>
        <v>男子</v>
      </c>
      <c r="Q47" t="str">
        <f>Sheet9!A48</f>
        <v>自由形　　　　</v>
      </c>
      <c r="R47" t="str">
        <f t="shared" si="7"/>
        <v>自由形</v>
      </c>
      <c r="S47" t="str">
        <f>Sheet9!B48</f>
        <v xml:space="preserve"> 400m</v>
      </c>
      <c r="T47" t="s">
        <v>166</v>
      </c>
      <c r="U47" t="s">
        <v>167</v>
      </c>
      <c r="V47" t="str">
        <f t="shared" si="3"/>
        <v>男子自由形 400m予選無差別</v>
      </c>
      <c r="Y47">
        <f t="shared" si="4"/>
        <v>215</v>
      </c>
      <c r="Z47" t="str">
        <f t="shared" si="2"/>
        <v/>
      </c>
      <c r="AA47" t="str">
        <f t="shared" si="5"/>
        <v>男子自由形 400m予選無差別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216</v>
      </c>
      <c r="O48">
        <f>Sheet9!E49</f>
        <v>1</v>
      </c>
      <c r="P48" t="str">
        <f>IFERROR(VLOOKUP(O48,Sheet6!A:B,2,0),"")</f>
        <v>男子</v>
      </c>
      <c r="Q48" t="str">
        <f>Sheet9!A49</f>
        <v>平泳ぎ　　　　</v>
      </c>
      <c r="R48" t="str">
        <f t="shared" si="7"/>
        <v>平泳ぎ</v>
      </c>
      <c r="S48" t="str">
        <f>Sheet9!B49</f>
        <v xml:space="preserve"> 100m</v>
      </c>
      <c r="T48" t="s">
        <v>166</v>
      </c>
      <c r="U48" t="s">
        <v>167</v>
      </c>
      <c r="V48" t="str">
        <f t="shared" si="3"/>
        <v>男子平泳ぎ 100m予選無差別</v>
      </c>
      <c r="Y48">
        <f t="shared" si="4"/>
        <v>216</v>
      </c>
      <c r="Z48" t="str">
        <f t="shared" si="2"/>
        <v/>
      </c>
      <c r="AA48" t="str">
        <f t="shared" si="5"/>
        <v>男子平泳ぎ 100m予選無差別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216</v>
      </c>
      <c r="O49">
        <f>Sheet9!E50</f>
        <v>1</v>
      </c>
      <c r="P49" t="str">
        <f>IFERROR(VLOOKUP(O49,Sheet6!A:B,2,0),"")</f>
        <v>男子</v>
      </c>
      <c r="Q49" t="str">
        <f>Sheet9!A50</f>
        <v>平泳ぎ　　　　</v>
      </c>
      <c r="R49" t="str">
        <f t="shared" si="7"/>
        <v>平泳ぎ</v>
      </c>
      <c r="S49" t="str">
        <f>Sheet9!B50</f>
        <v xml:space="preserve"> 200m</v>
      </c>
      <c r="T49" t="s">
        <v>166</v>
      </c>
      <c r="U49" t="s">
        <v>167</v>
      </c>
      <c r="V49" t="str">
        <f t="shared" si="3"/>
        <v>男子平泳ぎ 200m予選無差別</v>
      </c>
      <c r="Y49">
        <f t="shared" si="4"/>
        <v>216</v>
      </c>
      <c r="Z49" t="str">
        <f t="shared" si="2"/>
        <v/>
      </c>
      <c r="AA49" t="str">
        <f t="shared" si="5"/>
        <v>男子平泳ぎ 200m予選無差別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217</v>
      </c>
      <c r="O50">
        <f>Sheet9!E51</f>
        <v>1</v>
      </c>
      <c r="P50" t="str">
        <f>IFERROR(VLOOKUP(O50,Sheet6!A:B,2,0),"")</f>
        <v>男子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 50m</v>
      </c>
      <c r="T50" t="s">
        <v>166</v>
      </c>
      <c r="U50" t="s">
        <v>167</v>
      </c>
      <c r="V50" t="str">
        <f t="shared" si="3"/>
        <v>男子自由形  50m予選無差別</v>
      </c>
      <c r="Y50">
        <f t="shared" si="4"/>
        <v>217</v>
      </c>
      <c r="Z50" t="str">
        <f t="shared" si="2"/>
        <v/>
      </c>
      <c r="AA50" t="str">
        <f t="shared" si="5"/>
        <v>男子自由形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217</v>
      </c>
      <c r="O51">
        <f>Sheet9!E52</f>
        <v>1</v>
      </c>
      <c r="P51" t="str">
        <f>IFERROR(VLOOKUP(O51,Sheet6!A:B,2,0),"")</f>
        <v>男子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200m</v>
      </c>
      <c r="T51" t="s">
        <v>166</v>
      </c>
      <c r="U51" t="s">
        <v>167</v>
      </c>
      <c r="V51" t="str">
        <f t="shared" si="3"/>
        <v>男子自由形 200m予選無差別</v>
      </c>
      <c r="Y51">
        <f t="shared" si="4"/>
        <v>217</v>
      </c>
      <c r="Z51" t="str">
        <f t="shared" si="2"/>
        <v/>
      </c>
      <c r="AA51" t="str">
        <f t="shared" si="5"/>
        <v>男子自由形 200m予選無差別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217</v>
      </c>
      <c r="O52">
        <f>Sheet9!E53</f>
        <v>1</v>
      </c>
      <c r="P52" t="str">
        <f>IFERROR(VLOOKUP(O52,Sheet6!A:B,2,0),"")</f>
        <v>男子</v>
      </c>
      <c r="Q52" t="str">
        <f>Sheet9!A53</f>
        <v>個人メドレー　</v>
      </c>
      <c r="R52" t="str">
        <f t="shared" si="7"/>
        <v>個人メドレー</v>
      </c>
      <c r="S52" t="str">
        <f>Sheet9!B53</f>
        <v xml:space="preserve"> 200m</v>
      </c>
      <c r="T52" t="s">
        <v>166</v>
      </c>
      <c r="U52" t="s">
        <v>167</v>
      </c>
      <c r="V52" t="str">
        <f t="shared" si="3"/>
        <v>男子個人メドレー 200m予選無差別</v>
      </c>
      <c r="Y52">
        <f t="shared" si="4"/>
        <v>217</v>
      </c>
      <c r="Z52" t="str">
        <f t="shared" si="2"/>
        <v/>
      </c>
      <c r="AA52" t="str">
        <f t="shared" si="5"/>
        <v>男子個人メドレー 200m予選無差別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218</v>
      </c>
      <c r="O53">
        <f>Sheet9!E54</f>
        <v>1</v>
      </c>
      <c r="P53" t="str">
        <f>IFERROR(VLOOKUP(O53,Sheet6!A:B,2,0),"")</f>
        <v>男子</v>
      </c>
      <c r="Q53" t="str">
        <f>Sheet9!A54</f>
        <v>バタフライ　　</v>
      </c>
      <c r="R53" t="str">
        <f t="shared" si="7"/>
        <v>バタフライ</v>
      </c>
      <c r="S53" t="str">
        <f>Sheet9!B54</f>
        <v xml:space="preserve"> 100m</v>
      </c>
      <c r="T53" t="s">
        <v>166</v>
      </c>
      <c r="U53" t="s">
        <v>167</v>
      </c>
      <c r="V53" t="str">
        <f t="shared" si="3"/>
        <v>男子バタフライ 100m予選無差別</v>
      </c>
      <c r="Y53">
        <f t="shared" si="4"/>
        <v>218</v>
      </c>
      <c r="Z53" t="str">
        <f t="shared" si="2"/>
        <v/>
      </c>
      <c r="AA53" t="str">
        <f t="shared" si="5"/>
        <v>男子バタフライ 100m予選無差別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218</v>
      </c>
      <c r="O54">
        <f>Sheet9!E55</f>
        <v>1</v>
      </c>
      <c r="P54" t="str">
        <f>IFERROR(VLOOKUP(O54,Sheet6!A:B,2,0),"")</f>
        <v>男子</v>
      </c>
      <c r="Q54" t="str">
        <f>Sheet9!A55</f>
        <v>個人メドレー　</v>
      </c>
      <c r="R54" t="str">
        <f t="shared" si="7"/>
        <v>個人メドレー</v>
      </c>
      <c r="S54" t="str">
        <f>Sheet9!B55</f>
        <v xml:space="preserve"> 200m</v>
      </c>
      <c r="T54" t="s">
        <v>166</v>
      </c>
      <c r="U54" t="s">
        <v>167</v>
      </c>
      <c r="V54" t="str">
        <f t="shared" si="3"/>
        <v>男子個人メドレー 200m予選無差別</v>
      </c>
      <c r="Y54">
        <f t="shared" si="4"/>
        <v>218</v>
      </c>
      <c r="Z54" t="str">
        <f t="shared" si="2"/>
        <v/>
      </c>
      <c r="AA54" t="str">
        <f t="shared" si="5"/>
        <v>男子個人メドレー 200m予選無差別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219</v>
      </c>
      <c r="O55">
        <f>Sheet9!E56</f>
        <v>1</v>
      </c>
      <c r="P55" t="str">
        <f>IFERROR(VLOOKUP(O55,Sheet6!A:B,2,0),"")</f>
        <v>男子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 50m</v>
      </c>
      <c r="T55" t="s">
        <v>166</v>
      </c>
      <c r="U55" t="s">
        <v>167</v>
      </c>
      <c r="V55" t="str">
        <f t="shared" si="3"/>
        <v>男子自由形  50m予選無差別</v>
      </c>
      <c r="Y55">
        <f t="shared" si="4"/>
        <v>219</v>
      </c>
      <c r="Z55" t="str">
        <f t="shared" si="2"/>
        <v/>
      </c>
      <c r="AA55" t="str">
        <f t="shared" si="5"/>
        <v>男子自由形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219</v>
      </c>
      <c r="O56">
        <f>Sheet9!E57</f>
        <v>1</v>
      </c>
      <c r="P56" t="str">
        <f>IFERROR(VLOOKUP(O56,Sheet6!A:B,2,0),"")</f>
        <v>男子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100m</v>
      </c>
      <c r="T56" t="s">
        <v>166</v>
      </c>
      <c r="U56" t="s">
        <v>167</v>
      </c>
      <c r="V56" t="str">
        <f t="shared" si="3"/>
        <v>男子自由形 100m予選無差別</v>
      </c>
      <c r="Y56">
        <f t="shared" si="4"/>
        <v>219</v>
      </c>
      <c r="Z56" t="str">
        <f t="shared" si="2"/>
        <v/>
      </c>
      <c r="AA56" t="str">
        <f t="shared" si="5"/>
        <v>男子自由形 100m予選無差別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219</v>
      </c>
      <c r="O57">
        <f>Sheet9!E58</f>
        <v>1</v>
      </c>
      <c r="P57" t="str">
        <f>IFERROR(VLOOKUP(O57,Sheet6!A:B,2,0),"")</f>
        <v>男子</v>
      </c>
      <c r="Q57" t="str">
        <f>Sheet9!A58</f>
        <v>自由形　　　　</v>
      </c>
      <c r="R57" t="str">
        <f t="shared" si="7"/>
        <v>自由形</v>
      </c>
      <c r="S57" t="str">
        <f>Sheet9!B58</f>
        <v xml:space="preserve"> 200m</v>
      </c>
      <c r="T57" t="s">
        <v>166</v>
      </c>
      <c r="U57" t="s">
        <v>167</v>
      </c>
      <c r="V57" t="str">
        <f t="shared" si="3"/>
        <v>男子自由形 200m予選無差別</v>
      </c>
      <c r="Y57">
        <f t="shared" si="4"/>
        <v>219</v>
      </c>
      <c r="Z57" t="str">
        <f t="shared" si="2"/>
        <v/>
      </c>
      <c r="AA57" t="str">
        <f t="shared" si="5"/>
        <v>男子自由形 200m予選無差別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220</v>
      </c>
      <c r="O58">
        <f>Sheet9!E59</f>
        <v>1</v>
      </c>
      <c r="P58" t="str">
        <f>IFERROR(VLOOKUP(O58,Sheet6!A:B,2,0),"")</f>
        <v>男子</v>
      </c>
      <c r="Q58" t="str">
        <f>Sheet9!A59</f>
        <v>背泳ぎ　　　　</v>
      </c>
      <c r="R58" t="str">
        <f t="shared" si="7"/>
        <v>背泳ぎ</v>
      </c>
      <c r="S58" t="str">
        <f>Sheet9!B59</f>
        <v xml:space="preserve">  50m</v>
      </c>
      <c r="T58" t="s">
        <v>166</v>
      </c>
      <c r="U58" t="s">
        <v>167</v>
      </c>
      <c r="V58" t="str">
        <f t="shared" si="3"/>
        <v>男子背泳ぎ  50m予選無差別</v>
      </c>
      <c r="Y58">
        <f t="shared" si="4"/>
        <v>220</v>
      </c>
      <c r="Z58" t="str">
        <f t="shared" si="2"/>
        <v/>
      </c>
      <c r="AA58" t="str">
        <f t="shared" si="5"/>
        <v>男子背泳ぎ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220</v>
      </c>
      <c r="O59">
        <f>Sheet9!E60</f>
        <v>1</v>
      </c>
      <c r="P59" t="str">
        <f>IFERROR(VLOOKUP(O59,Sheet6!A:B,2,0),"")</f>
        <v>男子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100m</v>
      </c>
      <c r="T59" t="s">
        <v>166</v>
      </c>
      <c r="U59" t="s">
        <v>167</v>
      </c>
      <c r="V59" t="str">
        <f t="shared" si="3"/>
        <v>男子背泳ぎ 100m予選無差別</v>
      </c>
      <c r="Y59">
        <f t="shared" si="4"/>
        <v>220</v>
      </c>
      <c r="Z59" t="str">
        <f t="shared" si="2"/>
        <v/>
      </c>
      <c r="AA59" t="str">
        <f t="shared" si="5"/>
        <v>男子背泳ぎ 100m予選無差別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221</v>
      </c>
      <c r="O60">
        <f>Sheet9!E61</f>
        <v>1</v>
      </c>
      <c r="P60" t="str">
        <f>IFERROR(VLOOKUP(O60,Sheet6!A:B,2,0),"")</f>
        <v>男子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 50m</v>
      </c>
      <c r="T60" t="s">
        <v>166</v>
      </c>
      <c r="U60" t="s">
        <v>167</v>
      </c>
      <c r="V60" t="str">
        <f t="shared" si="3"/>
        <v>男子自由形  50m予選無差別</v>
      </c>
      <c r="Y60">
        <f t="shared" si="4"/>
        <v>221</v>
      </c>
      <c r="Z60" t="str">
        <f t="shared" si="2"/>
        <v/>
      </c>
      <c r="AA60" t="str">
        <f t="shared" si="5"/>
        <v>男子自由形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221</v>
      </c>
      <c r="O61">
        <f>Sheet9!E62</f>
        <v>1</v>
      </c>
      <c r="P61" t="str">
        <f>IFERROR(VLOOKUP(O61,Sheet6!A:B,2,0),"")</f>
        <v>男子</v>
      </c>
      <c r="Q61" t="str">
        <f>Sheet9!A62</f>
        <v>背泳ぎ　　　　</v>
      </c>
      <c r="R61" t="str">
        <f t="shared" si="7"/>
        <v>背泳ぎ</v>
      </c>
      <c r="S61" t="str">
        <f>Sheet9!B62</f>
        <v xml:space="preserve">  50m</v>
      </c>
      <c r="T61" t="s">
        <v>166</v>
      </c>
      <c r="U61" t="s">
        <v>167</v>
      </c>
      <c r="V61" t="str">
        <f t="shared" si="3"/>
        <v>男子背泳ぎ  50m予選無差別</v>
      </c>
      <c r="Y61">
        <f t="shared" si="4"/>
        <v>221</v>
      </c>
      <c r="Z61" t="str">
        <f t="shared" si="2"/>
        <v/>
      </c>
      <c r="AA61" t="str">
        <f t="shared" si="5"/>
        <v>男子背泳ぎ  50m予選無差別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221</v>
      </c>
      <c r="O62">
        <f>Sheet9!E63</f>
        <v>1</v>
      </c>
      <c r="P62" t="str">
        <f>IFERROR(VLOOKUP(O62,Sheet6!A:B,2,0),"")</f>
        <v>男子</v>
      </c>
      <c r="Q62" t="str">
        <f>Sheet9!A63</f>
        <v>バタフライ　　</v>
      </c>
      <c r="R62" t="str">
        <f t="shared" si="7"/>
        <v>バタフライ</v>
      </c>
      <c r="S62" t="str">
        <f>Sheet9!B63</f>
        <v xml:space="preserve">  50m</v>
      </c>
      <c r="T62" t="s">
        <v>166</v>
      </c>
      <c r="U62" t="s">
        <v>167</v>
      </c>
      <c r="V62" t="str">
        <f t="shared" si="3"/>
        <v>男子バタフライ  50m予選無差別</v>
      </c>
      <c r="Y62">
        <f t="shared" si="4"/>
        <v>221</v>
      </c>
      <c r="Z62" t="str">
        <f t="shared" si="2"/>
        <v/>
      </c>
      <c r="AA62" t="str">
        <f t="shared" si="5"/>
        <v>男子バタフライ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222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 50m</v>
      </c>
      <c r="T63" t="s">
        <v>166</v>
      </c>
      <c r="U63" t="s">
        <v>167</v>
      </c>
      <c r="V63" t="str">
        <f t="shared" si="3"/>
        <v>女子自由形  50m予選無差別</v>
      </c>
      <c r="Y63">
        <f t="shared" si="4"/>
        <v>222</v>
      </c>
      <c r="Z63" t="str">
        <f t="shared" si="2"/>
        <v/>
      </c>
      <c r="AA63" t="str">
        <f t="shared" si="5"/>
        <v>女子自由形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222</v>
      </c>
      <c r="O64">
        <f>Sheet9!E65</f>
        <v>2</v>
      </c>
      <c r="P64" t="str">
        <f>IFERROR(VLOOKUP(O64,Sheet6!A:B,2,0),"")</f>
        <v>女子</v>
      </c>
      <c r="Q64" t="str">
        <f>Sheet9!A65</f>
        <v>個人メドレー　</v>
      </c>
      <c r="R64" t="str">
        <f t="shared" si="7"/>
        <v>個人メドレー</v>
      </c>
      <c r="S64" t="str">
        <f>Sheet9!B65</f>
        <v xml:space="preserve"> 200m</v>
      </c>
      <c r="T64" t="s">
        <v>166</v>
      </c>
      <c r="U64" t="s">
        <v>167</v>
      </c>
      <c r="V64" t="str">
        <f t="shared" si="3"/>
        <v>女子個人メドレー 200m予選無差別</v>
      </c>
      <c r="Y64">
        <f t="shared" si="4"/>
        <v>222</v>
      </c>
      <c r="Z64" t="str">
        <f t="shared" si="2"/>
        <v/>
      </c>
      <c r="AA64" t="str">
        <f t="shared" si="5"/>
        <v>女子個人メドレー 200m予選無差別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223</v>
      </c>
      <c r="O65">
        <f>Sheet9!E66</f>
        <v>2</v>
      </c>
      <c r="P65" t="str">
        <f>IFERROR(VLOOKUP(O65,Sheet6!A:B,2,0),"")</f>
        <v>女子</v>
      </c>
      <c r="Q65" t="str">
        <f>Sheet9!A66</f>
        <v>自由形　　　　</v>
      </c>
      <c r="R65" t="str">
        <f t="shared" ref="R65:R96" si="9">IFERROR(VLOOKUP(Q65,AG:AH,2,0),"")</f>
        <v>自由形</v>
      </c>
      <c r="S65" t="str">
        <f>Sheet9!B66</f>
        <v xml:space="preserve"> 100m</v>
      </c>
      <c r="T65" t="s">
        <v>166</v>
      </c>
      <c r="U65" t="s">
        <v>167</v>
      </c>
      <c r="V65" t="str">
        <f t="shared" si="3"/>
        <v>女子自由形 100m予選無差別</v>
      </c>
      <c r="Y65">
        <f t="shared" si="4"/>
        <v>223</v>
      </c>
      <c r="Z65" t="str">
        <f t="shared" ref="Z65:Z128" si="10">IFERROR(VLOOKUP(V65,I:M,5,0),"")</f>
        <v/>
      </c>
      <c r="AA65" t="str">
        <f t="shared" si="5"/>
        <v>女子自由形 100m予選無差別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223</v>
      </c>
      <c r="O66">
        <f>Sheet9!E67</f>
        <v>2</v>
      </c>
      <c r="P66" t="str">
        <f>IFERROR(VLOOKUP(O66,Sheet6!A:B,2,0),"")</f>
        <v>女子</v>
      </c>
      <c r="Q66" t="str">
        <f>Sheet9!A67</f>
        <v>自由形　　　　</v>
      </c>
      <c r="R66" t="str">
        <f t="shared" si="9"/>
        <v>自由形</v>
      </c>
      <c r="S66" t="str">
        <f>Sheet9!B67</f>
        <v xml:space="preserve"> 200m</v>
      </c>
      <c r="T66" t="s">
        <v>166</v>
      </c>
      <c r="U66" t="s">
        <v>167</v>
      </c>
      <c r="V66" t="str">
        <f t="shared" ref="V66:V129" si="12">CONCATENATE(P66,R66,S66,T66,U66)</f>
        <v>女子自由形 200m予選無差別</v>
      </c>
      <c r="Y66">
        <f t="shared" ref="Y66:Y129" si="13">N66</f>
        <v>223</v>
      </c>
      <c r="Z66" t="str">
        <f t="shared" si="10"/>
        <v/>
      </c>
      <c r="AA66" t="str">
        <f t="shared" ref="AA66:AA129" si="14">V66</f>
        <v>女子自由形 200m予選無差別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223</v>
      </c>
      <c r="O67">
        <f>Sheet9!E68</f>
        <v>2</v>
      </c>
      <c r="P67" t="str">
        <f>IFERROR(VLOOKUP(O67,Sheet6!A:B,2,0),"")</f>
        <v>女子</v>
      </c>
      <c r="Q67" t="str">
        <f>Sheet9!A68</f>
        <v>自由形　　　　</v>
      </c>
      <c r="R67" t="str">
        <f t="shared" si="9"/>
        <v>自由形</v>
      </c>
      <c r="S67" t="str">
        <f>Sheet9!B68</f>
        <v xml:space="preserve"> 400m</v>
      </c>
      <c r="T67" t="s">
        <v>166</v>
      </c>
      <c r="U67" t="s">
        <v>167</v>
      </c>
      <c r="V67" t="str">
        <f t="shared" si="12"/>
        <v>女子自由形 400m予選無差別</v>
      </c>
      <c r="Y67">
        <f t="shared" si="13"/>
        <v>223</v>
      </c>
      <c r="Z67" t="str">
        <f t="shared" si="10"/>
        <v/>
      </c>
      <c r="AA67" t="str">
        <f t="shared" si="14"/>
        <v>女子自由形 400m予選無差別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224</v>
      </c>
      <c r="O68">
        <f>Sheet9!E69</f>
        <v>2</v>
      </c>
      <c r="P68" t="str">
        <f>IFERROR(VLOOKUP(O68,Sheet6!A:B,2,0),"")</f>
        <v>女子</v>
      </c>
      <c r="Q68" t="str">
        <f>Sheet9!A69</f>
        <v>バタフライ　　</v>
      </c>
      <c r="R68" t="str">
        <f t="shared" si="9"/>
        <v>バタフライ</v>
      </c>
      <c r="S68" t="str">
        <f>Sheet9!B69</f>
        <v xml:space="preserve"> 100m</v>
      </c>
      <c r="T68" t="s">
        <v>166</v>
      </c>
      <c r="U68" t="s">
        <v>167</v>
      </c>
      <c r="V68" t="str">
        <f t="shared" si="12"/>
        <v>女子バタフライ 100m予選無差別</v>
      </c>
      <c r="Y68">
        <f t="shared" si="13"/>
        <v>224</v>
      </c>
      <c r="Z68" t="str">
        <f t="shared" si="10"/>
        <v/>
      </c>
      <c r="AA68" t="str">
        <f t="shared" si="14"/>
        <v>女子バタフライ 100m予選無差別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224</v>
      </c>
      <c r="O69">
        <f>Sheet9!E70</f>
        <v>2</v>
      </c>
      <c r="P69" t="str">
        <f>IFERROR(VLOOKUP(O69,Sheet6!A:B,2,0),"")</f>
        <v>女子</v>
      </c>
      <c r="Q69" t="str">
        <f>Sheet9!A70</f>
        <v>バタフライ　　</v>
      </c>
      <c r="R69" t="str">
        <f t="shared" si="9"/>
        <v>バタフライ</v>
      </c>
      <c r="S69" t="str">
        <f>Sheet9!B70</f>
        <v xml:space="preserve"> 200m</v>
      </c>
      <c r="T69" t="s">
        <v>166</v>
      </c>
      <c r="U69" t="s">
        <v>167</v>
      </c>
      <c r="V69" t="str">
        <f t="shared" si="12"/>
        <v>女子バタフライ 200m予選無差別</v>
      </c>
      <c r="Y69">
        <f t="shared" si="13"/>
        <v>224</v>
      </c>
      <c r="Z69" t="str">
        <f t="shared" si="10"/>
        <v/>
      </c>
      <c r="AA69" t="str">
        <f t="shared" si="14"/>
        <v>女子バタフライ 200m予選無差別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225</v>
      </c>
      <c r="O70">
        <f>Sheet9!E71</f>
        <v>2</v>
      </c>
      <c r="P70" t="str">
        <f>IFERROR(VLOOKUP(O70,Sheet6!A:B,2,0),"")</f>
        <v>女子</v>
      </c>
      <c r="Q70" t="str">
        <f>Sheet9!A71</f>
        <v>個人メドレー　</v>
      </c>
      <c r="R70" t="str">
        <f t="shared" si="9"/>
        <v>個人メドレー</v>
      </c>
      <c r="S70" t="str">
        <f>Sheet9!B71</f>
        <v xml:space="preserve"> 200m</v>
      </c>
      <c r="T70" t="s">
        <v>166</v>
      </c>
      <c r="U70" t="s">
        <v>167</v>
      </c>
      <c r="V70" t="str">
        <f t="shared" si="12"/>
        <v>女子個人メドレー 200m予選無差別</v>
      </c>
      <c r="Y70">
        <f t="shared" si="13"/>
        <v>225</v>
      </c>
      <c r="Z70" t="str">
        <f t="shared" si="10"/>
        <v/>
      </c>
      <c r="AA70" t="str">
        <f t="shared" si="14"/>
        <v>女子個人メドレー 200m予選無差別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225</v>
      </c>
      <c r="O71">
        <f>Sheet9!E72</f>
        <v>2</v>
      </c>
      <c r="P71" t="str">
        <f>IFERROR(VLOOKUP(O71,Sheet6!A:B,2,0),"")</f>
        <v>女子</v>
      </c>
      <c r="Q71" t="str">
        <f>Sheet9!A72</f>
        <v>個人メドレー　</v>
      </c>
      <c r="R71" t="str">
        <f t="shared" si="9"/>
        <v>個人メドレー</v>
      </c>
      <c r="S71" t="str">
        <f>Sheet9!B72</f>
        <v xml:space="preserve"> 400m</v>
      </c>
      <c r="T71" t="s">
        <v>166</v>
      </c>
      <c r="U71" t="s">
        <v>167</v>
      </c>
      <c r="V71" t="str">
        <f t="shared" si="12"/>
        <v>女子個人メドレー 400m予選無差別</v>
      </c>
      <c r="Y71">
        <f t="shared" si="13"/>
        <v>225</v>
      </c>
      <c r="Z71" t="str">
        <f t="shared" si="10"/>
        <v/>
      </c>
      <c r="AA71" t="str">
        <f t="shared" si="14"/>
        <v>女子個人メドレー 400m予選無差別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226</v>
      </c>
      <c r="O72">
        <f>Sheet9!E73</f>
        <v>2</v>
      </c>
      <c r="P72" t="str">
        <f>IFERROR(VLOOKUP(O72,Sheet6!A:B,2,0),"")</f>
        <v>女子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100m</v>
      </c>
      <c r="T72" t="s">
        <v>166</v>
      </c>
      <c r="U72" t="s">
        <v>167</v>
      </c>
      <c r="V72" t="str">
        <f t="shared" si="12"/>
        <v>女子自由形 100m予選無差別</v>
      </c>
      <c r="Y72">
        <f t="shared" si="13"/>
        <v>226</v>
      </c>
      <c r="Z72" t="str">
        <f t="shared" si="10"/>
        <v/>
      </c>
      <c r="AA72" t="str">
        <f t="shared" si="14"/>
        <v>女子自由形 100m予選無差別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226</v>
      </c>
      <c r="O73">
        <f>Sheet9!E74</f>
        <v>2</v>
      </c>
      <c r="P73" t="str">
        <f>IFERROR(VLOOKUP(O73,Sheet6!A:B,2,0),"")</f>
        <v>女子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200m</v>
      </c>
      <c r="T73" t="s">
        <v>166</v>
      </c>
      <c r="U73" t="s">
        <v>167</v>
      </c>
      <c r="V73" t="str">
        <f t="shared" si="12"/>
        <v>女子自由形 200m予選無差別</v>
      </c>
      <c r="Y73">
        <f t="shared" si="13"/>
        <v>226</v>
      </c>
      <c r="Z73" t="str">
        <f t="shared" si="10"/>
        <v/>
      </c>
      <c r="AA73" t="str">
        <f t="shared" si="14"/>
        <v>女子自由形 200m予選無差別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227</v>
      </c>
      <c r="O74">
        <f>Sheet9!E75</f>
        <v>2</v>
      </c>
      <c r="P74" t="str">
        <f>IFERROR(VLOOKUP(O74,Sheet6!A:B,2,0),"")</f>
        <v>女子</v>
      </c>
      <c r="Q74" t="str">
        <f>Sheet9!A75</f>
        <v>自由形　　　　</v>
      </c>
      <c r="R74" t="str">
        <f t="shared" si="9"/>
        <v>自由形</v>
      </c>
      <c r="S74" t="str">
        <f>Sheet9!B75</f>
        <v xml:space="preserve">  50m</v>
      </c>
      <c r="T74" t="s">
        <v>166</v>
      </c>
      <c r="U74" t="s">
        <v>167</v>
      </c>
      <c r="V74" t="str">
        <f t="shared" si="12"/>
        <v>女子自由形  50m予選無差別</v>
      </c>
      <c r="Y74">
        <f t="shared" si="13"/>
        <v>227</v>
      </c>
      <c r="Z74" t="str">
        <f t="shared" si="10"/>
        <v/>
      </c>
      <c r="AA74" t="str">
        <f t="shared" si="14"/>
        <v>女子自由形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227</v>
      </c>
      <c r="O75">
        <f>Sheet9!E76</f>
        <v>2</v>
      </c>
      <c r="P75" t="str">
        <f>IFERROR(VLOOKUP(O75,Sheet6!A:B,2,0),"")</f>
        <v>女子</v>
      </c>
      <c r="Q75" t="str">
        <f>Sheet9!A76</f>
        <v>バタフライ　　</v>
      </c>
      <c r="R75" t="str">
        <f t="shared" si="9"/>
        <v>バタフライ</v>
      </c>
      <c r="S75" t="str">
        <f>Sheet9!B76</f>
        <v xml:space="preserve"> 100m</v>
      </c>
      <c r="T75" t="s">
        <v>166</v>
      </c>
      <c r="U75" t="s">
        <v>167</v>
      </c>
      <c r="V75" t="str">
        <f t="shared" si="12"/>
        <v>女子バタフライ 100m予選無差別</v>
      </c>
      <c r="Y75">
        <f t="shared" si="13"/>
        <v>227</v>
      </c>
      <c r="Z75" t="str">
        <f t="shared" si="10"/>
        <v/>
      </c>
      <c r="AA75" t="str">
        <f t="shared" si="14"/>
        <v>女子バタフライ 100m予選無差別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227</v>
      </c>
      <c r="O76">
        <f>Sheet9!E77</f>
        <v>2</v>
      </c>
      <c r="P76" t="str">
        <f>IFERROR(VLOOKUP(O76,Sheet6!A:B,2,0),"")</f>
        <v>女子</v>
      </c>
      <c r="Q76" t="str">
        <f>Sheet9!A77</f>
        <v>バタフライ　　</v>
      </c>
      <c r="R76" t="str">
        <f t="shared" si="9"/>
        <v>バタフライ</v>
      </c>
      <c r="S76" t="str">
        <f>Sheet9!B77</f>
        <v xml:space="preserve"> 200m</v>
      </c>
      <c r="T76" t="s">
        <v>166</v>
      </c>
      <c r="U76" t="s">
        <v>167</v>
      </c>
      <c r="V76" t="str">
        <f t="shared" si="12"/>
        <v>女子バタフライ 200m予選無差別</v>
      </c>
      <c r="Y76">
        <f t="shared" si="13"/>
        <v>227</v>
      </c>
      <c r="Z76" t="str">
        <f t="shared" si="10"/>
        <v/>
      </c>
      <c r="AA76" t="str">
        <f t="shared" si="14"/>
        <v>女子バタフライ 200m予選無差別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228</v>
      </c>
      <c r="O77">
        <f>Sheet9!E78</f>
        <v>2</v>
      </c>
      <c r="P77" t="str">
        <f>IFERROR(VLOOKUP(O77,Sheet6!A:B,2,0),"")</f>
        <v>女子</v>
      </c>
      <c r="Q77" t="str">
        <f>Sheet9!A78</f>
        <v>平泳ぎ　　　　</v>
      </c>
      <c r="R77" t="str">
        <f t="shared" si="9"/>
        <v>平泳ぎ</v>
      </c>
      <c r="S77" t="str">
        <f>Sheet9!B78</f>
        <v xml:space="preserve">  50m</v>
      </c>
      <c r="T77" t="s">
        <v>166</v>
      </c>
      <c r="U77" t="s">
        <v>167</v>
      </c>
      <c r="V77" t="str">
        <f t="shared" si="12"/>
        <v>女子平泳ぎ  50m予選無差別</v>
      </c>
      <c r="Y77">
        <f t="shared" si="13"/>
        <v>228</v>
      </c>
      <c r="Z77" t="str">
        <f t="shared" si="10"/>
        <v/>
      </c>
      <c r="AA77" t="str">
        <f t="shared" si="14"/>
        <v>女子平泳ぎ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228</v>
      </c>
      <c r="O78">
        <f>Sheet9!E79</f>
        <v>2</v>
      </c>
      <c r="P78" t="str">
        <f>IFERROR(VLOOKUP(O78,Sheet6!A:B,2,0),"")</f>
        <v>女子</v>
      </c>
      <c r="Q78" t="str">
        <f>Sheet9!A79</f>
        <v>平泳ぎ　　　　</v>
      </c>
      <c r="R78" t="str">
        <f t="shared" si="9"/>
        <v>平泳ぎ</v>
      </c>
      <c r="S78" t="str">
        <f>Sheet9!B79</f>
        <v xml:space="preserve"> 100m</v>
      </c>
      <c r="T78" t="s">
        <v>166</v>
      </c>
      <c r="U78" t="s">
        <v>167</v>
      </c>
      <c r="V78" t="str">
        <f t="shared" si="12"/>
        <v>女子平泳ぎ 100m予選無差別</v>
      </c>
      <c r="Y78">
        <f t="shared" si="13"/>
        <v>228</v>
      </c>
      <c r="Z78" t="str">
        <f t="shared" si="10"/>
        <v/>
      </c>
      <c r="AA78" t="str">
        <f t="shared" si="14"/>
        <v>女子平泳ぎ 100m予選無差別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</v>
      </c>
      <c r="O79">
        <f>Sheet9!E80</f>
        <v>1</v>
      </c>
      <c r="P79" t="str">
        <f>IFERROR(VLOOKUP(O79,Sheet6!A:B,2,0),"")</f>
        <v>男子</v>
      </c>
      <c r="Q79" t="str">
        <f>Sheet9!A80</f>
        <v>平泳ぎ　　　　</v>
      </c>
      <c r="R79" t="str">
        <f t="shared" si="9"/>
        <v>平泳ぎ</v>
      </c>
      <c r="S79" t="str">
        <f>Sheet9!B80</f>
        <v xml:space="preserve">  50m</v>
      </c>
      <c r="T79" t="s">
        <v>166</v>
      </c>
      <c r="U79" t="s">
        <v>167</v>
      </c>
      <c r="V79" t="str">
        <f t="shared" si="12"/>
        <v>男子平泳ぎ  50m予選無差別</v>
      </c>
      <c r="Y79">
        <f t="shared" si="13"/>
        <v>1</v>
      </c>
      <c r="Z79" t="str">
        <f t="shared" si="10"/>
        <v/>
      </c>
      <c r="AA79" t="str">
        <f t="shared" si="14"/>
        <v>男子平泳ぎ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1</v>
      </c>
      <c r="O80">
        <f>Sheet9!E81</f>
        <v>1</v>
      </c>
      <c r="P80" t="str">
        <f>IFERROR(VLOOKUP(O80,Sheet6!A:B,2,0),"")</f>
        <v>男子</v>
      </c>
      <c r="Q80" t="str">
        <f>Sheet9!A81</f>
        <v>個人メドレー　</v>
      </c>
      <c r="R80" t="str">
        <f t="shared" si="9"/>
        <v>個人メドレー</v>
      </c>
      <c r="S80" t="str">
        <f>Sheet9!B81</f>
        <v xml:space="preserve"> 200m</v>
      </c>
      <c r="T80" t="s">
        <v>166</v>
      </c>
      <c r="U80" t="s">
        <v>167</v>
      </c>
      <c r="V80" t="str">
        <f t="shared" si="12"/>
        <v>男子個人メドレー 200m予選無差別</v>
      </c>
      <c r="Y80">
        <f t="shared" si="13"/>
        <v>1</v>
      </c>
      <c r="Z80" t="str">
        <f t="shared" si="10"/>
        <v/>
      </c>
      <c r="AA80" t="str">
        <f t="shared" si="14"/>
        <v>男子個人メドレー 200m予選無差別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2</v>
      </c>
      <c r="O81">
        <f>Sheet9!E82</f>
        <v>1</v>
      </c>
      <c r="P81" t="str">
        <f>IFERROR(VLOOKUP(O81,Sheet6!A:B,2,0),"")</f>
        <v>男子</v>
      </c>
      <c r="Q81" t="str">
        <f>Sheet9!A82</f>
        <v>自由形　　　　</v>
      </c>
      <c r="R81" t="str">
        <f t="shared" si="9"/>
        <v>自由形</v>
      </c>
      <c r="S81" t="str">
        <f>Sheet9!B82</f>
        <v xml:space="preserve"> 200m</v>
      </c>
      <c r="T81" t="s">
        <v>166</v>
      </c>
      <c r="U81" t="s">
        <v>167</v>
      </c>
      <c r="V81" t="str">
        <f t="shared" si="12"/>
        <v>男子自由形 200m予選無差別</v>
      </c>
      <c r="Y81">
        <f t="shared" si="13"/>
        <v>2</v>
      </c>
      <c r="Z81" t="str">
        <f t="shared" si="10"/>
        <v/>
      </c>
      <c r="AA81" t="str">
        <f t="shared" si="14"/>
        <v>男子自由形 200m予選無差別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2</v>
      </c>
      <c r="O82">
        <f>Sheet9!E83</f>
        <v>1</v>
      </c>
      <c r="P82" t="str">
        <f>IFERROR(VLOOKUP(O82,Sheet6!A:B,2,0),"")</f>
        <v>男子</v>
      </c>
      <c r="Q82" t="str">
        <f>Sheet9!A83</f>
        <v>背泳ぎ　　　　</v>
      </c>
      <c r="R82" t="str">
        <f t="shared" si="9"/>
        <v>背泳ぎ</v>
      </c>
      <c r="S82" t="str">
        <f>Sheet9!B83</f>
        <v xml:space="preserve">  50m</v>
      </c>
      <c r="T82" t="s">
        <v>166</v>
      </c>
      <c r="U82" t="s">
        <v>167</v>
      </c>
      <c r="V82" t="str">
        <f t="shared" si="12"/>
        <v>男子背泳ぎ  50m予選無差別</v>
      </c>
      <c r="Y82">
        <f t="shared" si="13"/>
        <v>2</v>
      </c>
      <c r="Z82" t="str">
        <f t="shared" si="10"/>
        <v/>
      </c>
      <c r="AA82" t="str">
        <f t="shared" si="14"/>
        <v>男子背泳ぎ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3</v>
      </c>
      <c r="O83">
        <f>Sheet9!E84</f>
        <v>1</v>
      </c>
      <c r="P83" t="str">
        <f>IFERROR(VLOOKUP(O83,Sheet6!A:B,2,0),"")</f>
        <v>男子</v>
      </c>
      <c r="Q83" t="str">
        <f>Sheet9!A84</f>
        <v>背泳ぎ　　　　</v>
      </c>
      <c r="R83" t="str">
        <f t="shared" si="9"/>
        <v>背泳ぎ</v>
      </c>
      <c r="S83" t="str">
        <f>Sheet9!B84</f>
        <v xml:space="preserve"> 100m</v>
      </c>
      <c r="T83" t="s">
        <v>166</v>
      </c>
      <c r="U83" t="s">
        <v>167</v>
      </c>
      <c r="V83" t="str">
        <f t="shared" si="12"/>
        <v>男子背泳ぎ 100m予選無差別</v>
      </c>
      <c r="Y83">
        <f t="shared" si="13"/>
        <v>3</v>
      </c>
      <c r="Z83" t="str">
        <f t="shared" si="10"/>
        <v/>
      </c>
      <c r="AA83" t="str">
        <f t="shared" si="14"/>
        <v>男子背泳ぎ 100m予選無差別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3</v>
      </c>
      <c r="O84">
        <f>Sheet9!E85</f>
        <v>1</v>
      </c>
      <c r="P84" t="str">
        <f>IFERROR(VLOOKUP(O84,Sheet6!A:B,2,0),"")</f>
        <v>男子</v>
      </c>
      <c r="Q84" t="str">
        <f>Sheet9!A85</f>
        <v>背泳ぎ　　　　</v>
      </c>
      <c r="R84" t="str">
        <f t="shared" si="9"/>
        <v>背泳ぎ</v>
      </c>
      <c r="S84" t="str">
        <f>Sheet9!B85</f>
        <v xml:space="preserve"> 200m</v>
      </c>
      <c r="T84" t="s">
        <v>166</v>
      </c>
      <c r="U84" t="s">
        <v>167</v>
      </c>
      <c r="V84" t="str">
        <f t="shared" si="12"/>
        <v>男子背泳ぎ 200m予選無差別</v>
      </c>
      <c r="Y84">
        <f t="shared" si="13"/>
        <v>3</v>
      </c>
      <c r="Z84" t="str">
        <f t="shared" si="10"/>
        <v/>
      </c>
      <c r="AA84" t="str">
        <f t="shared" si="14"/>
        <v>男子背泳ぎ 200m予選無差別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4</v>
      </c>
      <c r="O85">
        <f>Sheet9!E86</f>
        <v>1</v>
      </c>
      <c r="P85" t="str">
        <f>IFERROR(VLOOKUP(O85,Sheet6!A:B,2,0),"")</f>
        <v>男子</v>
      </c>
      <c r="Q85" t="str">
        <f>Sheet9!A86</f>
        <v>平泳ぎ　　　　</v>
      </c>
      <c r="R85" t="str">
        <f t="shared" si="9"/>
        <v>平泳ぎ</v>
      </c>
      <c r="S85" t="str">
        <f>Sheet9!B86</f>
        <v xml:space="preserve"> 100m</v>
      </c>
      <c r="T85" t="s">
        <v>166</v>
      </c>
      <c r="U85" t="s">
        <v>167</v>
      </c>
      <c r="V85" t="str">
        <f t="shared" si="12"/>
        <v>男子平泳ぎ 100m予選無差別</v>
      </c>
      <c r="Y85">
        <f t="shared" si="13"/>
        <v>4</v>
      </c>
      <c r="Z85" t="str">
        <f t="shared" si="10"/>
        <v/>
      </c>
      <c r="AA85" t="str">
        <f t="shared" si="14"/>
        <v>男子平泳ぎ 100m予選無差別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4</v>
      </c>
      <c r="O86">
        <f>Sheet9!E87</f>
        <v>1</v>
      </c>
      <c r="P86" t="str">
        <f>IFERROR(VLOOKUP(O86,Sheet6!A:B,2,0),"")</f>
        <v>男子</v>
      </c>
      <c r="Q86" t="str">
        <f>Sheet9!A87</f>
        <v>平泳ぎ　　　　</v>
      </c>
      <c r="R86" t="str">
        <f t="shared" si="9"/>
        <v>平泳ぎ</v>
      </c>
      <c r="S86" t="str">
        <f>Sheet9!B87</f>
        <v xml:space="preserve"> 200m</v>
      </c>
      <c r="T86" t="s">
        <v>166</v>
      </c>
      <c r="U86" t="s">
        <v>167</v>
      </c>
      <c r="V86" t="str">
        <f t="shared" si="12"/>
        <v>男子平泳ぎ 200m予選無差別</v>
      </c>
      <c r="Y86">
        <f t="shared" si="13"/>
        <v>4</v>
      </c>
      <c r="Z86" t="str">
        <f t="shared" si="10"/>
        <v/>
      </c>
      <c r="AA86" t="str">
        <f t="shared" si="14"/>
        <v>男子平泳ぎ 200m予選無差別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5</v>
      </c>
      <c r="O87">
        <f>Sheet9!E88</f>
        <v>1</v>
      </c>
      <c r="P87" t="str">
        <f>IFERROR(VLOOKUP(O87,Sheet6!A:B,2,0),"")</f>
        <v>男子</v>
      </c>
      <c r="Q87" t="str">
        <f>Sheet9!A88</f>
        <v>背泳ぎ　　　　</v>
      </c>
      <c r="R87" t="str">
        <f t="shared" si="9"/>
        <v>背泳ぎ</v>
      </c>
      <c r="S87" t="str">
        <f>Sheet9!B88</f>
        <v xml:space="preserve"> 100m</v>
      </c>
      <c r="T87" t="s">
        <v>166</v>
      </c>
      <c r="U87" t="s">
        <v>167</v>
      </c>
      <c r="V87" t="str">
        <f t="shared" si="12"/>
        <v>男子背泳ぎ 100m予選無差別</v>
      </c>
      <c r="Y87">
        <f t="shared" si="13"/>
        <v>5</v>
      </c>
      <c r="Z87" t="str">
        <f t="shared" si="10"/>
        <v/>
      </c>
      <c r="AA87" t="str">
        <f t="shared" si="14"/>
        <v>男子背泳ぎ 100m予選無差別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5</v>
      </c>
      <c r="O88">
        <f>Sheet9!E89</f>
        <v>1</v>
      </c>
      <c r="P88" t="str">
        <f>IFERROR(VLOOKUP(O88,Sheet6!A:B,2,0),"")</f>
        <v>男子</v>
      </c>
      <c r="Q88" t="str">
        <f>Sheet9!A89</f>
        <v>背泳ぎ　　　　</v>
      </c>
      <c r="R88" t="str">
        <f t="shared" si="9"/>
        <v>背泳ぎ</v>
      </c>
      <c r="S88" t="str">
        <f>Sheet9!B89</f>
        <v xml:space="preserve"> 200m</v>
      </c>
      <c r="T88" t="s">
        <v>166</v>
      </c>
      <c r="U88" t="s">
        <v>167</v>
      </c>
      <c r="V88" t="str">
        <f t="shared" si="12"/>
        <v>男子背泳ぎ 200m予選無差別</v>
      </c>
      <c r="Y88">
        <f t="shared" si="13"/>
        <v>5</v>
      </c>
      <c r="Z88" t="str">
        <f t="shared" si="10"/>
        <v/>
      </c>
      <c r="AA88" t="str">
        <f t="shared" si="14"/>
        <v>男子背泳ぎ 200m予選無差別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6</v>
      </c>
      <c r="O89">
        <f>Sheet9!E90</f>
        <v>1</v>
      </c>
      <c r="P89" t="str">
        <f>IFERROR(VLOOKUP(O89,Sheet6!A:B,2,0),"")</f>
        <v>男子</v>
      </c>
      <c r="Q89" t="str">
        <f>Sheet9!A90</f>
        <v>自由形　　　　</v>
      </c>
      <c r="R89" t="str">
        <f t="shared" si="9"/>
        <v>自由形</v>
      </c>
      <c r="S89" t="str">
        <f>Sheet9!B90</f>
        <v xml:space="preserve">  50m</v>
      </c>
      <c r="T89" t="s">
        <v>166</v>
      </c>
      <c r="U89" t="s">
        <v>167</v>
      </c>
      <c r="V89" t="str">
        <f t="shared" si="12"/>
        <v>男子自由形  50m予選無差別</v>
      </c>
      <c r="Y89">
        <f t="shared" si="13"/>
        <v>6</v>
      </c>
      <c r="Z89" t="str">
        <f t="shared" si="10"/>
        <v/>
      </c>
      <c r="AA89" t="str">
        <f t="shared" si="14"/>
        <v>男子自由形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6</v>
      </c>
      <c r="O90">
        <f>Sheet9!E91</f>
        <v>1</v>
      </c>
      <c r="P90" t="str">
        <f>IFERROR(VLOOKUP(O90,Sheet6!A:B,2,0),"")</f>
        <v>男子</v>
      </c>
      <c r="Q90" t="str">
        <f>Sheet9!A91</f>
        <v>自由形　　　　</v>
      </c>
      <c r="R90" t="str">
        <f t="shared" si="9"/>
        <v>自由形</v>
      </c>
      <c r="S90" t="str">
        <f>Sheet9!B91</f>
        <v xml:space="preserve"> 100m</v>
      </c>
      <c r="T90" t="s">
        <v>166</v>
      </c>
      <c r="U90" t="s">
        <v>167</v>
      </c>
      <c r="V90" t="str">
        <f t="shared" si="12"/>
        <v>男子自由形 100m予選無差別</v>
      </c>
      <c r="Y90">
        <f t="shared" si="13"/>
        <v>6</v>
      </c>
      <c r="Z90" t="str">
        <f t="shared" si="10"/>
        <v/>
      </c>
      <c r="AA90" t="str">
        <f t="shared" si="14"/>
        <v>男子自由形 100m予選無差別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6</v>
      </c>
      <c r="O91">
        <f>Sheet9!E92</f>
        <v>1</v>
      </c>
      <c r="P91" t="str">
        <f>IFERROR(VLOOKUP(O91,Sheet6!A:B,2,0),"")</f>
        <v>男子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200m</v>
      </c>
      <c r="T91" t="s">
        <v>166</v>
      </c>
      <c r="U91" t="s">
        <v>167</v>
      </c>
      <c r="V91" t="str">
        <f t="shared" si="12"/>
        <v>男子自由形 200m予選無差別</v>
      </c>
      <c r="Y91">
        <f t="shared" si="13"/>
        <v>6</v>
      </c>
      <c r="Z91" t="str">
        <f t="shared" si="10"/>
        <v/>
      </c>
      <c r="AA91" t="str">
        <f t="shared" si="14"/>
        <v>男子自由形 200m予選無差別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7</v>
      </c>
      <c r="O92">
        <f>Sheet9!E93</f>
        <v>1</v>
      </c>
      <c r="P92" t="str">
        <f>IFERROR(VLOOKUP(O92,Sheet6!A:B,2,0),"")</f>
        <v>男子</v>
      </c>
      <c r="Q92" t="str">
        <f>Sheet9!A93</f>
        <v>平泳ぎ　　　　</v>
      </c>
      <c r="R92" t="str">
        <f t="shared" si="9"/>
        <v>平泳ぎ</v>
      </c>
      <c r="S92" t="str">
        <f>Sheet9!B93</f>
        <v xml:space="preserve">  50m</v>
      </c>
      <c r="T92" t="s">
        <v>166</v>
      </c>
      <c r="U92" t="s">
        <v>167</v>
      </c>
      <c r="V92" t="str">
        <f t="shared" si="12"/>
        <v>男子平泳ぎ  50m予選無差別</v>
      </c>
      <c r="Y92">
        <f t="shared" si="13"/>
        <v>7</v>
      </c>
      <c r="Z92" t="str">
        <f t="shared" si="10"/>
        <v/>
      </c>
      <c r="AA92" t="str">
        <f t="shared" si="14"/>
        <v>男子平泳ぎ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7</v>
      </c>
      <c r="O93">
        <f>Sheet9!E94</f>
        <v>1</v>
      </c>
      <c r="P93" t="str">
        <f>IFERROR(VLOOKUP(O93,Sheet6!A:B,2,0),"")</f>
        <v>男子</v>
      </c>
      <c r="Q93" t="str">
        <f>Sheet9!A94</f>
        <v>平泳ぎ　　　　</v>
      </c>
      <c r="R93" t="str">
        <f t="shared" si="9"/>
        <v>平泳ぎ</v>
      </c>
      <c r="S93" t="str">
        <f>Sheet9!B94</f>
        <v xml:space="preserve"> 100m</v>
      </c>
      <c r="T93" t="s">
        <v>166</v>
      </c>
      <c r="U93" t="s">
        <v>167</v>
      </c>
      <c r="V93" t="str">
        <f t="shared" si="12"/>
        <v>男子平泳ぎ 100m予選無差別</v>
      </c>
      <c r="Y93">
        <f t="shared" si="13"/>
        <v>7</v>
      </c>
      <c r="Z93" t="str">
        <f t="shared" si="10"/>
        <v/>
      </c>
      <c r="AA93" t="str">
        <f t="shared" si="14"/>
        <v>男子平泳ぎ 100m予選無差別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8</v>
      </c>
      <c r="O94">
        <f>Sheet9!E95</f>
        <v>1</v>
      </c>
      <c r="P94" t="str">
        <f>IFERROR(VLOOKUP(O94,Sheet6!A:B,2,0),"")</f>
        <v>男子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 50m</v>
      </c>
      <c r="T94" t="s">
        <v>166</v>
      </c>
      <c r="U94" t="s">
        <v>167</v>
      </c>
      <c r="V94" t="str">
        <f t="shared" si="12"/>
        <v>男子自由形  50m予選無差別</v>
      </c>
      <c r="Y94">
        <f t="shared" si="13"/>
        <v>8</v>
      </c>
      <c r="Z94" t="str">
        <f t="shared" si="10"/>
        <v/>
      </c>
      <c r="AA94" t="str">
        <f t="shared" si="14"/>
        <v>男子自由形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8</v>
      </c>
      <c r="O95">
        <f>Sheet9!E96</f>
        <v>1</v>
      </c>
      <c r="P95" t="str">
        <f>IFERROR(VLOOKUP(O95,Sheet6!A:B,2,0),"")</f>
        <v>男子</v>
      </c>
      <c r="Q95" t="str">
        <f>Sheet9!A96</f>
        <v>背泳ぎ　　　　</v>
      </c>
      <c r="R95" t="str">
        <f t="shared" si="9"/>
        <v>背泳ぎ</v>
      </c>
      <c r="S95" t="str">
        <f>Sheet9!B96</f>
        <v xml:space="preserve"> 100m</v>
      </c>
      <c r="T95" t="s">
        <v>166</v>
      </c>
      <c r="U95" t="s">
        <v>167</v>
      </c>
      <c r="V95" t="str">
        <f t="shared" si="12"/>
        <v>男子背泳ぎ 100m予選無差別</v>
      </c>
      <c r="Y95">
        <f t="shared" si="13"/>
        <v>8</v>
      </c>
      <c r="Z95" t="str">
        <f t="shared" si="10"/>
        <v/>
      </c>
      <c r="AA95" t="str">
        <f t="shared" si="14"/>
        <v>男子背泳ぎ 100m予選無差別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8</v>
      </c>
      <c r="O96">
        <f>Sheet9!E97</f>
        <v>1</v>
      </c>
      <c r="P96" t="str">
        <f>IFERROR(VLOOKUP(O96,Sheet6!A:B,2,0),"")</f>
        <v>男子</v>
      </c>
      <c r="Q96" t="str">
        <f>Sheet9!A97</f>
        <v>背泳ぎ　　　　</v>
      </c>
      <c r="R96" t="str">
        <f t="shared" si="9"/>
        <v>背泳ぎ</v>
      </c>
      <c r="S96" t="str">
        <f>Sheet9!B97</f>
        <v xml:space="preserve"> 200m</v>
      </c>
      <c r="T96" t="s">
        <v>166</v>
      </c>
      <c r="U96" t="s">
        <v>167</v>
      </c>
      <c r="V96" t="str">
        <f t="shared" si="12"/>
        <v>男子背泳ぎ 200m予選無差別</v>
      </c>
      <c r="Y96">
        <f t="shared" si="13"/>
        <v>8</v>
      </c>
      <c r="Z96" t="str">
        <f t="shared" si="10"/>
        <v/>
      </c>
      <c r="AA96" t="str">
        <f t="shared" si="14"/>
        <v>男子背泳ぎ 200m予選無差別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9</v>
      </c>
      <c r="O97">
        <f>Sheet9!E98</f>
        <v>1</v>
      </c>
      <c r="P97" t="str">
        <f>IFERROR(VLOOKUP(O97,Sheet6!A:B,2,0),"")</f>
        <v>男子</v>
      </c>
      <c r="Q97" t="str">
        <f>Sheet9!A98</f>
        <v>平泳ぎ　　　　</v>
      </c>
      <c r="R97" t="str">
        <f t="shared" ref="R97:R128" si="15">IFERROR(VLOOKUP(Q97,AG:AH,2,0),"")</f>
        <v>平泳ぎ</v>
      </c>
      <c r="S97" t="str">
        <f>Sheet9!B98</f>
        <v xml:space="preserve">  50m</v>
      </c>
      <c r="T97" t="s">
        <v>166</v>
      </c>
      <c r="U97" t="s">
        <v>167</v>
      </c>
      <c r="V97" t="str">
        <f t="shared" si="12"/>
        <v>男子平泳ぎ  50m予選無差別</v>
      </c>
      <c r="Y97">
        <f t="shared" si="13"/>
        <v>9</v>
      </c>
      <c r="Z97" t="str">
        <f t="shared" si="10"/>
        <v/>
      </c>
      <c r="AA97" t="str">
        <f t="shared" si="14"/>
        <v>男子平泳ぎ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9</v>
      </c>
      <c r="O98">
        <f>Sheet9!E99</f>
        <v>1</v>
      </c>
      <c r="P98" t="str">
        <f>IFERROR(VLOOKUP(O98,Sheet6!A:B,2,0),"")</f>
        <v>男子</v>
      </c>
      <c r="Q98" t="str">
        <f>Sheet9!A99</f>
        <v>平泳ぎ　　　　</v>
      </c>
      <c r="R98" t="str">
        <f t="shared" si="15"/>
        <v>平泳ぎ</v>
      </c>
      <c r="S98" t="str">
        <f>Sheet9!B99</f>
        <v xml:space="preserve"> 100m</v>
      </c>
      <c r="T98" t="s">
        <v>166</v>
      </c>
      <c r="U98" t="s">
        <v>167</v>
      </c>
      <c r="V98" t="str">
        <f t="shared" si="12"/>
        <v>男子平泳ぎ 100m予選無差別</v>
      </c>
      <c r="Y98">
        <f t="shared" si="13"/>
        <v>9</v>
      </c>
      <c r="Z98" t="str">
        <f t="shared" si="10"/>
        <v/>
      </c>
      <c r="AA98" t="str">
        <f t="shared" si="14"/>
        <v>男子平泳ぎ 100m予選無差別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9</v>
      </c>
      <c r="O99">
        <f>Sheet9!E100</f>
        <v>1</v>
      </c>
      <c r="P99" t="str">
        <f>IFERROR(VLOOKUP(O99,Sheet6!A:B,2,0),"")</f>
        <v>男子</v>
      </c>
      <c r="Q99" t="str">
        <f>Sheet9!A100</f>
        <v>平泳ぎ　　　　</v>
      </c>
      <c r="R99" t="str">
        <f t="shared" si="15"/>
        <v>平泳ぎ</v>
      </c>
      <c r="S99" t="str">
        <f>Sheet9!B100</f>
        <v xml:space="preserve"> 200m</v>
      </c>
      <c r="T99" t="s">
        <v>166</v>
      </c>
      <c r="U99" t="s">
        <v>167</v>
      </c>
      <c r="V99" t="str">
        <f t="shared" si="12"/>
        <v>男子平泳ぎ 200m予選無差別</v>
      </c>
      <c r="Y99">
        <f t="shared" si="13"/>
        <v>9</v>
      </c>
      <c r="Z99" t="str">
        <f t="shared" si="10"/>
        <v/>
      </c>
      <c r="AA99" t="str">
        <f t="shared" si="14"/>
        <v>男子平泳ぎ 200m予選無差別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10</v>
      </c>
      <c r="O100">
        <f>Sheet9!E101</f>
        <v>1</v>
      </c>
      <c r="P100" t="str">
        <f>IFERROR(VLOOKUP(O100,Sheet6!A:B,2,0),"")</f>
        <v>男子</v>
      </c>
      <c r="Q100" t="str">
        <f>Sheet9!A101</f>
        <v>バタフライ　　</v>
      </c>
      <c r="R100" t="str">
        <f t="shared" si="15"/>
        <v>バタフライ</v>
      </c>
      <c r="S100" t="str">
        <f>Sheet9!B101</f>
        <v xml:space="preserve">  50m</v>
      </c>
      <c r="T100" t="s">
        <v>166</v>
      </c>
      <c r="U100" t="s">
        <v>167</v>
      </c>
      <c r="V100" t="str">
        <f t="shared" si="12"/>
        <v>男子バタフライ  50m予選無差別</v>
      </c>
      <c r="Y100">
        <f t="shared" si="13"/>
        <v>10</v>
      </c>
      <c r="Z100" t="str">
        <f t="shared" si="10"/>
        <v/>
      </c>
      <c r="AA100" t="str">
        <f t="shared" si="14"/>
        <v>男子バタフライ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10</v>
      </c>
      <c r="O101">
        <f>Sheet9!E102</f>
        <v>1</v>
      </c>
      <c r="P101" t="str">
        <f>IFERROR(VLOOKUP(O101,Sheet6!A:B,2,0),"")</f>
        <v>男子</v>
      </c>
      <c r="Q101" t="str">
        <f>Sheet9!A102</f>
        <v>バタフライ　　</v>
      </c>
      <c r="R101" t="str">
        <f t="shared" si="15"/>
        <v>バタフライ</v>
      </c>
      <c r="S101" t="str">
        <f>Sheet9!B102</f>
        <v xml:space="preserve"> 100m</v>
      </c>
      <c r="T101" t="s">
        <v>166</v>
      </c>
      <c r="U101" t="s">
        <v>167</v>
      </c>
      <c r="V101" t="str">
        <f t="shared" si="12"/>
        <v>男子バタフライ 100m予選無差別</v>
      </c>
      <c r="Y101">
        <f t="shared" si="13"/>
        <v>10</v>
      </c>
      <c r="Z101" t="str">
        <f t="shared" si="10"/>
        <v/>
      </c>
      <c r="AA101" t="str">
        <f t="shared" si="14"/>
        <v>男子バタフライ 100m予選無差別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10</v>
      </c>
      <c r="O102">
        <f>Sheet9!E103</f>
        <v>1</v>
      </c>
      <c r="P102" t="str">
        <f>IFERROR(VLOOKUP(O102,Sheet6!A:B,2,0),"")</f>
        <v>男子</v>
      </c>
      <c r="Q102" t="str">
        <f>Sheet9!A103</f>
        <v>個人メドレー　</v>
      </c>
      <c r="R102" t="str">
        <f t="shared" si="15"/>
        <v>個人メドレー</v>
      </c>
      <c r="S102" t="str">
        <f>Sheet9!B103</f>
        <v xml:space="preserve"> 200m</v>
      </c>
      <c r="T102" t="s">
        <v>166</v>
      </c>
      <c r="U102" t="s">
        <v>167</v>
      </c>
      <c r="V102" t="str">
        <f t="shared" si="12"/>
        <v>男子個人メドレー 200m予選無差別</v>
      </c>
      <c r="Y102">
        <f t="shared" si="13"/>
        <v>10</v>
      </c>
      <c r="Z102" t="str">
        <f t="shared" si="10"/>
        <v/>
      </c>
      <c r="AA102" t="str">
        <f t="shared" si="14"/>
        <v>男子個人メドレー 200m予選無差別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11</v>
      </c>
      <c r="O103">
        <f>Sheet9!E104</f>
        <v>1</v>
      </c>
      <c r="P103" t="str">
        <f>IFERROR(VLOOKUP(O103,Sheet6!A:B,2,0),"")</f>
        <v>男子</v>
      </c>
      <c r="Q103" t="str">
        <f>Sheet9!A104</f>
        <v>背泳ぎ　　　　</v>
      </c>
      <c r="R103" t="str">
        <f t="shared" si="15"/>
        <v>背泳ぎ</v>
      </c>
      <c r="S103" t="str">
        <f>Sheet9!B104</f>
        <v xml:space="preserve">  50m</v>
      </c>
      <c r="T103" t="s">
        <v>166</v>
      </c>
      <c r="U103" t="s">
        <v>167</v>
      </c>
      <c r="V103" t="str">
        <f t="shared" si="12"/>
        <v>男子背泳ぎ  50m予選無差別</v>
      </c>
      <c r="Y103">
        <f t="shared" si="13"/>
        <v>11</v>
      </c>
      <c r="Z103" t="str">
        <f t="shared" si="10"/>
        <v/>
      </c>
      <c r="AA103" t="str">
        <f t="shared" si="14"/>
        <v>男子背泳ぎ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11</v>
      </c>
      <c r="O104">
        <f>Sheet9!E105</f>
        <v>1</v>
      </c>
      <c r="P104" t="str">
        <f>IFERROR(VLOOKUP(O104,Sheet6!A:B,2,0),"")</f>
        <v>男子</v>
      </c>
      <c r="Q104" t="str">
        <f>Sheet9!A105</f>
        <v>背泳ぎ　　　　</v>
      </c>
      <c r="R104" t="str">
        <f t="shared" si="15"/>
        <v>背泳ぎ</v>
      </c>
      <c r="S104" t="str">
        <f>Sheet9!B105</f>
        <v xml:space="preserve"> 100m</v>
      </c>
      <c r="T104" t="s">
        <v>166</v>
      </c>
      <c r="U104" t="s">
        <v>167</v>
      </c>
      <c r="V104" t="str">
        <f t="shared" si="12"/>
        <v>男子背泳ぎ 100m予選無差別</v>
      </c>
      <c r="Y104">
        <f t="shared" si="13"/>
        <v>11</v>
      </c>
      <c r="Z104" t="str">
        <f t="shared" si="10"/>
        <v/>
      </c>
      <c r="AA104" t="str">
        <f t="shared" si="14"/>
        <v>男子背泳ぎ 100m予選無差別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12</v>
      </c>
      <c r="O105">
        <f>Sheet9!E106</f>
        <v>1</v>
      </c>
      <c r="P105" t="str">
        <f>IFERROR(VLOOKUP(O105,Sheet6!A:B,2,0),"")</f>
        <v>男子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100m</v>
      </c>
      <c r="T105" t="s">
        <v>166</v>
      </c>
      <c r="U105" t="s">
        <v>167</v>
      </c>
      <c r="V105" t="str">
        <f t="shared" si="12"/>
        <v>男子自由形 100m予選無差別</v>
      </c>
      <c r="Y105">
        <f t="shared" si="13"/>
        <v>12</v>
      </c>
      <c r="Z105" t="str">
        <f t="shared" si="10"/>
        <v/>
      </c>
      <c r="AA105" t="str">
        <f t="shared" si="14"/>
        <v>男子自由形 100m予選無差別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12</v>
      </c>
      <c r="O106">
        <f>Sheet9!E107</f>
        <v>1</v>
      </c>
      <c r="P106" t="str">
        <f>IFERROR(VLOOKUP(O106,Sheet6!A:B,2,0),"")</f>
        <v>男子</v>
      </c>
      <c r="Q106" t="str">
        <f>Sheet9!A107</f>
        <v>背泳ぎ　　　　</v>
      </c>
      <c r="R106" t="str">
        <f t="shared" si="15"/>
        <v>背泳ぎ</v>
      </c>
      <c r="S106" t="str">
        <f>Sheet9!B107</f>
        <v xml:space="preserve">  50m</v>
      </c>
      <c r="T106" t="s">
        <v>166</v>
      </c>
      <c r="U106" t="s">
        <v>167</v>
      </c>
      <c r="V106" t="str">
        <f t="shared" si="12"/>
        <v>男子背泳ぎ  50m予選無差別</v>
      </c>
      <c r="Y106">
        <f t="shared" si="13"/>
        <v>12</v>
      </c>
      <c r="Z106" t="str">
        <f t="shared" si="10"/>
        <v/>
      </c>
      <c r="AA106" t="str">
        <f t="shared" si="14"/>
        <v>男子背泳ぎ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12</v>
      </c>
      <c r="O107">
        <f>Sheet9!E108</f>
        <v>1</v>
      </c>
      <c r="P107" t="str">
        <f>IFERROR(VLOOKUP(O107,Sheet6!A:B,2,0),"")</f>
        <v>男子</v>
      </c>
      <c r="Q107" t="str">
        <f>Sheet9!A108</f>
        <v>バタフライ　　</v>
      </c>
      <c r="R107" t="str">
        <f t="shared" si="15"/>
        <v>バタフライ</v>
      </c>
      <c r="S107" t="str">
        <f>Sheet9!B108</f>
        <v xml:space="preserve">  50m</v>
      </c>
      <c r="T107" t="s">
        <v>166</v>
      </c>
      <c r="U107" t="s">
        <v>167</v>
      </c>
      <c r="V107" t="str">
        <f t="shared" si="12"/>
        <v>男子バタフライ  50m予選無差別</v>
      </c>
      <c r="Y107">
        <f t="shared" si="13"/>
        <v>12</v>
      </c>
      <c r="Z107" t="str">
        <f t="shared" si="10"/>
        <v/>
      </c>
      <c r="AA107" t="str">
        <f t="shared" si="14"/>
        <v>男子バタフライ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13</v>
      </c>
      <c r="O108">
        <f>Sheet9!E109</f>
        <v>1</v>
      </c>
      <c r="P108" t="str">
        <f>IFERROR(VLOOKUP(O108,Sheet6!A:B,2,0),"")</f>
        <v>男子</v>
      </c>
      <c r="Q108" t="str">
        <f>Sheet9!A109</f>
        <v>背泳ぎ　　　　</v>
      </c>
      <c r="R108" t="str">
        <f t="shared" si="15"/>
        <v>背泳ぎ</v>
      </c>
      <c r="S108" t="str">
        <f>Sheet9!B109</f>
        <v xml:space="preserve">  50m</v>
      </c>
      <c r="T108" t="s">
        <v>166</v>
      </c>
      <c r="U108" t="s">
        <v>167</v>
      </c>
      <c r="V108" t="str">
        <f t="shared" si="12"/>
        <v>男子背泳ぎ  50m予選無差別</v>
      </c>
      <c r="Y108">
        <f t="shared" si="13"/>
        <v>13</v>
      </c>
      <c r="Z108" t="str">
        <f t="shared" si="10"/>
        <v/>
      </c>
      <c r="AA108" t="str">
        <f t="shared" si="14"/>
        <v>男子背泳ぎ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13</v>
      </c>
      <c r="O109">
        <f>Sheet9!E110</f>
        <v>1</v>
      </c>
      <c r="P109" t="str">
        <f>IFERROR(VLOOKUP(O109,Sheet6!A:B,2,0),"")</f>
        <v>男子</v>
      </c>
      <c r="Q109" t="str">
        <f>Sheet9!A110</f>
        <v>バタフライ　　</v>
      </c>
      <c r="R109" t="str">
        <f t="shared" si="15"/>
        <v>バタフライ</v>
      </c>
      <c r="S109" t="str">
        <f>Sheet9!B110</f>
        <v xml:space="preserve">  50m</v>
      </c>
      <c r="T109" t="s">
        <v>166</v>
      </c>
      <c r="U109" t="s">
        <v>167</v>
      </c>
      <c r="V109" t="str">
        <f t="shared" si="12"/>
        <v>男子バタフライ  50m予選無差別</v>
      </c>
      <c r="Y109">
        <f t="shared" si="13"/>
        <v>13</v>
      </c>
      <c r="Z109" t="str">
        <f t="shared" si="10"/>
        <v/>
      </c>
      <c r="AA109" t="str">
        <f t="shared" si="14"/>
        <v>男子バタフライ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13</v>
      </c>
      <c r="O110">
        <f>Sheet9!E111</f>
        <v>1</v>
      </c>
      <c r="P110" t="str">
        <f>IFERROR(VLOOKUP(O110,Sheet6!A:B,2,0),"")</f>
        <v>男子</v>
      </c>
      <c r="Q110" t="str">
        <f>Sheet9!A111</f>
        <v>個人メドレー　</v>
      </c>
      <c r="R110" t="str">
        <f t="shared" si="15"/>
        <v>個人メドレー</v>
      </c>
      <c r="S110" t="str">
        <f>Sheet9!B111</f>
        <v xml:space="preserve"> 200m</v>
      </c>
      <c r="T110" t="s">
        <v>166</v>
      </c>
      <c r="U110" t="s">
        <v>167</v>
      </c>
      <c r="V110" t="str">
        <f t="shared" si="12"/>
        <v>男子個人メドレー 200m予選無差別</v>
      </c>
      <c r="Y110">
        <f t="shared" si="13"/>
        <v>13</v>
      </c>
      <c r="Z110" t="str">
        <f t="shared" si="10"/>
        <v/>
      </c>
      <c r="AA110" t="str">
        <f t="shared" si="14"/>
        <v>男子個人メドレー 200m予選無差別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14</v>
      </c>
      <c r="O111">
        <f>Sheet9!E112</f>
        <v>1</v>
      </c>
      <c r="P111" t="str">
        <f>IFERROR(VLOOKUP(O111,Sheet6!A:B,2,0),"")</f>
        <v>男子</v>
      </c>
      <c r="Q111" t="str">
        <f>Sheet9!A112</f>
        <v>自由形　　　　</v>
      </c>
      <c r="R111" t="str">
        <f t="shared" si="15"/>
        <v>自由形</v>
      </c>
      <c r="S111" t="str">
        <f>Sheet9!B112</f>
        <v xml:space="preserve">  50m</v>
      </c>
      <c r="T111" t="s">
        <v>166</v>
      </c>
      <c r="U111" t="s">
        <v>167</v>
      </c>
      <c r="V111" t="str">
        <f t="shared" si="12"/>
        <v>男子自由形  50m予選無差別</v>
      </c>
      <c r="Y111">
        <f t="shared" si="13"/>
        <v>14</v>
      </c>
      <c r="Z111" t="str">
        <f t="shared" si="10"/>
        <v/>
      </c>
      <c r="AA111" t="str">
        <f t="shared" si="14"/>
        <v>男子自由形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14</v>
      </c>
      <c r="O112">
        <f>Sheet9!E113</f>
        <v>1</v>
      </c>
      <c r="P112" t="str">
        <f>IFERROR(VLOOKUP(O112,Sheet6!A:B,2,0),"")</f>
        <v>男子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100m</v>
      </c>
      <c r="T112" t="s">
        <v>166</v>
      </c>
      <c r="U112" t="s">
        <v>167</v>
      </c>
      <c r="V112" t="str">
        <f t="shared" si="12"/>
        <v>男子自由形 100m予選無差別</v>
      </c>
      <c r="Y112">
        <f t="shared" si="13"/>
        <v>14</v>
      </c>
      <c r="Z112" t="str">
        <f t="shared" si="10"/>
        <v/>
      </c>
      <c r="AA112" t="str">
        <f t="shared" si="14"/>
        <v>男子自由形 100m予選無差別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14</v>
      </c>
      <c r="O113">
        <f>Sheet9!E114</f>
        <v>1</v>
      </c>
      <c r="P113" t="str">
        <f>IFERROR(VLOOKUP(O113,Sheet6!A:B,2,0),"")</f>
        <v>男子</v>
      </c>
      <c r="Q113" t="str">
        <f>Sheet9!A114</f>
        <v>平泳ぎ　　　　</v>
      </c>
      <c r="R113" t="str">
        <f t="shared" si="15"/>
        <v>平泳ぎ</v>
      </c>
      <c r="S113" t="str">
        <f>Sheet9!B114</f>
        <v xml:space="preserve">  50m</v>
      </c>
      <c r="T113" t="s">
        <v>166</v>
      </c>
      <c r="U113" t="s">
        <v>167</v>
      </c>
      <c r="V113" t="str">
        <f t="shared" si="12"/>
        <v>男子平泳ぎ  50m予選無差別</v>
      </c>
      <c r="Y113">
        <f t="shared" si="13"/>
        <v>14</v>
      </c>
      <c r="Z113" t="str">
        <f t="shared" si="10"/>
        <v/>
      </c>
      <c r="AA113" t="str">
        <f t="shared" si="14"/>
        <v>男子平泳ぎ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15</v>
      </c>
      <c r="O114">
        <f>Sheet9!E115</f>
        <v>2</v>
      </c>
      <c r="P114" t="str">
        <f>IFERROR(VLOOKUP(O114,Sheet6!A:B,2,0),"")</f>
        <v>女子</v>
      </c>
      <c r="Q114" t="str">
        <f>Sheet9!A115</f>
        <v>背泳ぎ　　　　</v>
      </c>
      <c r="R114" t="str">
        <f t="shared" si="15"/>
        <v>背泳ぎ</v>
      </c>
      <c r="S114" t="str">
        <f>Sheet9!B115</f>
        <v xml:space="preserve"> 100m</v>
      </c>
      <c r="T114" t="s">
        <v>166</v>
      </c>
      <c r="U114" t="s">
        <v>167</v>
      </c>
      <c r="V114" t="str">
        <f t="shared" si="12"/>
        <v>女子背泳ぎ 100m予選無差別</v>
      </c>
      <c r="Y114">
        <f t="shared" si="13"/>
        <v>15</v>
      </c>
      <c r="Z114" t="str">
        <f t="shared" si="10"/>
        <v/>
      </c>
      <c r="AA114" t="str">
        <f t="shared" si="14"/>
        <v>女子背泳ぎ 100m予選無差別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15</v>
      </c>
      <c r="O115">
        <f>Sheet9!E116</f>
        <v>2</v>
      </c>
      <c r="P115" t="str">
        <f>IFERROR(VLOOKUP(O115,Sheet6!A:B,2,0),"")</f>
        <v>女子</v>
      </c>
      <c r="Q115" t="str">
        <f>Sheet9!A116</f>
        <v>バタフライ　　</v>
      </c>
      <c r="R115" t="str">
        <f t="shared" si="15"/>
        <v>バタフライ</v>
      </c>
      <c r="S115" t="str">
        <f>Sheet9!B116</f>
        <v xml:space="preserve">  50m</v>
      </c>
      <c r="T115" t="s">
        <v>166</v>
      </c>
      <c r="U115" t="s">
        <v>167</v>
      </c>
      <c r="V115" t="str">
        <f t="shared" si="12"/>
        <v>女子バタフライ  50m予選無差別</v>
      </c>
      <c r="Y115">
        <f t="shared" si="13"/>
        <v>15</v>
      </c>
      <c r="Z115" t="str">
        <f t="shared" si="10"/>
        <v/>
      </c>
      <c r="AA115" t="str">
        <f t="shared" si="14"/>
        <v>女子バタフライ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16</v>
      </c>
      <c r="O116">
        <f>Sheet9!E117</f>
        <v>2</v>
      </c>
      <c r="P116" t="str">
        <f>IFERROR(VLOOKUP(O116,Sheet6!A:B,2,0),"")</f>
        <v>女子</v>
      </c>
      <c r="Q116" t="str">
        <f>Sheet9!A117</f>
        <v>背泳ぎ　　　　</v>
      </c>
      <c r="R116" t="str">
        <f t="shared" si="15"/>
        <v>背泳ぎ</v>
      </c>
      <c r="S116" t="str">
        <f>Sheet9!B117</f>
        <v xml:space="preserve"> 100m</v>
      </c>
      <c r="T116" t="s">
        <v>166</v>
      </c>
      <c r="U116" t="s">
        <v>167</v>
      </c>
      <c r="V116" t="str">
        <f t="shared" si="12"/>
        <v>女子背泳ぎ 100m予選無差別</v>
      </c>
      <c r="Y116">
        <f t="shared" si="13"/>
        <v>16</v>
      </c>
      <c r="Z116" t="str">
        <f t="shared" si="10"/>
        <v/>
      </c>
      <c r="AA116" t="str">
        <f t="shared" si="14"/>
        <v>女子背泳ぎ 100m予選無差別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16</v>
      </c>
      <c r="O117">
        <f>Sheet9!E118</f>
        <v>2</v>
      </c>
      <c r="P117" t="str">
        <f>IFERROR(VLOOKUP(O117,Sheet6!A:B,2,0),"")</f>
        <v>女子</v>
      </c>
      <c r="Q117" t="str">
        <f>Sheet9!A118</f>
        <v>平泳ぎ　　　　</v>
      </c>
      <c r="R117" t="str">
        <f t="shared" si="15"/>
        <v>平泳ぎ</v>
      </c>
      <c r="S117" t="str">
        <f>Sheet9!B118</f>
        <v xml:space="preserve">  50m</v>
      </c>
      <c r="T117" t="s">
        <v>166</v>
      </c>
      <c r="U117" t="s">
        <v>167</v>
      </c>
      <c r="V117" t="str">
        <f t="shared" si="12"/>
        <v>女子平泳ぎ  50m予選無差別</v>
      </c>
      <c r="Y117">
        <f t="shared" si="13"/>
        <v>16</v>
      </c>
      <c r="Z117" t="str">
        <f t="shared" si="10"/>
        <v/>
      </c>
      <c r="AA117" t="str">
        <f t="shared" si="14"/>
        <v>女子平泳ぎ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17</v>
      </c>
      <c r="O118">
        <f>Sheet9!E119</f>
        <v>2</v>
      </c>
      <c r="P118" t="str">
        <f>IFERROR(VLOOKUP(O118,Sheet6!A:B,2,0),"")</f>
        <v>女子</v>
      </c>
      <c r="Q118" t="str">
        <f>Sheet9!A119</f>
        <v>バタフライ　　</v>
      </c>
      <c r="R118" t="str">
        <f t="shared" si="15"/>
        <v>バタフライ</v>
      </c>
      <c r="S118" t="str">
        <f>Sheet9!B119</f>
        <v xml:space="preserve">  50m</v>
      </c>
      <c r="T118" t="s">
        <v>166</v>
      </c>
      <c r="U118" t="s">
        <v>167</v>
      </c>
      <c r="V118" t="str">
        <f t="shared" si="12"/>
        <v>女子バタフライ  50m予選無差別</v>
      </c>
      <c r="Y118">
        <f t="shared" si="13"/>
        <v>17</v>
      </c>
      <c r="Z118" t="str">
        <f t="shared" si="10"/>
        <v/>
      </c>
      <c r="AA118" t="str">
        <f t="shared" si="14"/>
        <v>女子バタフライ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17</v>
      </c>
      <c r="O119">
        <f>Sheet9!E120</f>
        <v>2</v>
      </c>
      <c r="P119" t="str">
        <f>IFERROR(VLOOKUP(O119,Sheet6!A:B,2,0),"")</f>
        <v>女子</v>
      </c>
      <c r="Q119" t="str">
        <f>Sheet9!A120</f>
        <v>バタフライ　　</v>
      </c>
      <c r="R119" t="str">
        <f t="shared" si="15"/>
        <v>バタフライ</v>
      </c>
      <c r="S119" t="str">
        <f>Sheet9!B120</f>
        <v xml:space="preserve"> 100m</v>
      </c>
      <c r="T119" t="s">
        <v>166</v>
      </c>
      <c r="U119" t="s">
        <v>167</v>
      </c>
      <c r="V119" t="str">
        <f t="shared" si="12"/>
        <v>女子バタフライ 100m予選無差別</v>
      </c>
      <c r="Y119">
        <f t="shared" si="13"/>
        <v>17</v>
      </c>
      <c r="Z119" t="str">
        <f t="shared" si="10"/>
        <v/>
      </c>
      <c r="AA119" t="str">
        <f t="shared" si="14"/>
        <v>女子バタフライ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18</v>
      </c>
      <c r="O120">
        <f>Sheet9!E121</f>
        <v>2</v>
      </c>
      <c r="P120" t="str">
        <f>IFERROR(VLOOKUP(O120,Sheet6!A:B,2,0),"")</f>
        <v>女子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100m</v>
      </c>
      <c r="T120" t="s">
        <v>166</v>
      </c>
      <c r="U120" t="s">
        <v>167</v>
      </c>
      <c r="V120" t="str">
        <f t="shared" si="12"/>
        <v>女子自由形 100m予選無差別</v>
      </c>
      <c r="Y120">
        <f t="shared" si="13"/>
        <v>18</v>
      </c>
      <c r="Z120" t="str">
        <f t="shared" si="10"/>
        <v/>
      </c>
      <c r="AA120" t="str">
        <f t="shared" si="14"/>
        <v>女子自由形 100m予選無差別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18</v>
      </c>
      <c r="O121">
        <f>Sheet9!E122</f>
        <v>2</v>
      </c>
      <c r="P121" t="str">
        <f>IFERROR(VLOOKUP(O121,Sheet6!A:B,2,0),"")</f>
        <v>女子</v>
      </c>
      <c r="Q121" t="str">
        <f>Sheet9!A122</f>
        <v>バタフライ　　</v>
      </c>
      <c r="R121" t="str">
        <f t="shared" si="15"/>
        <v>バタフライ</v>
      </c>
      <c r="S121" t="str">
        <f>Sheet9!B122</f>
        <v xml:space="preserve">  50m</v>
      </c>
      <c r="T121" t="s">
        <v>166</v>
      </c>
      <c r="U121" t="s">
        <v>167</v>
      </c>
      <c r="V121" t="str">
        <f t="shared" si="12"/>
        <v>女子バタフライ  50m予選無差別</v>
      </c>
      <c r="Y121">
        <f t="shared" si="13"/>
        <v>18</v>
      </c>
      <c r="Z121" t="str">
        <f t="shared" si="10"/>
        <v/>
      </c>
      <c r="AA121" t="str">
        <f t="shared" si="14"/>
        <v>女子バタフライ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19</v>
      </c>
      <c r="O122">
        <f>Sheet9!E123</f>
        <v>2</v>
      </c>
      <c r="P122" t="str">
        <f>IFERROR(VLOOKUP(O122,Sheet6!A:B,2,0),"")</f>
        <v>女子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166</v>
      </c>
      <c r="U122" t="s">
        <v>167</v>
      </c>
      <c r="V122" t="str">
        <f t="shared" si="12"/>
        <v>女子自由形  50m予選無差別</v>
      </c>
      <c r="Y122">
        <f t="shared" si="13"/>
        <v>19</v>
      </c>
      <c r="Z122" t="str">
        <f t="shared" si="10"/>
        <v/>
      </c>
      <c r="AA122" t="str">
        <f t="shared" si="14"/>
        <v>女子自由形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19</v>
      </c>
      <c r="O123">
        <f>Sheet9!E124</f>
        <v>2</v>
      </c>
      <c r="P123" t="str">
        <f>IFERROR(VLOOKUP(O123,Sheet6!A:B,2,0),"")</f>
        <v>女子</v>
      </c>
      <c r="Q123" t="str">
        <f>Sheet9!A124</f>
        <v>自由形　　　　</v>
      </c>
      <c r="R123" t="str">
        <f t="shared" si="15"/>
        <v>自由形</v>
      </c>
      <c r="S123" t="str">
        <f>Sheet9!B124</f>
        <v xml:space="preserve"> 100m</v>
      </c>
      <c r="T123" t="s">
        <v>166</v>
      </c>
      <c r="U123" t="s">
        <v>167</v>
      </c>
      <c r="V123" t="str">
        <f t="shared" si="12"/>
        <v>女子自由形 100m予選無差別</v>
      </c>
      <c r="Y123">
        <f t="shared" si="13"/>
        <v>19</v>
      </c>
      <c r="Z123" t="str">
        <f t="shared" si="10"/>
        <v/>
      </c>
      <c r="AA123" t="str">
        <f t="shared" si="14"/>
        <v>女子自由形 100m予選無差別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19</v>
      </c>
      <c r="O124">
        <f>Sheet9!E125</f>
        <v>2</v>
      </c>
      <c r="P124" t="str">
        <f>IFERROR(VLOOKUP(O124,Sheet6!A:B,2,0),"")</f>
        <v>女子</v>
      </c>
      <c r="Q124" t="str">
        <f>Sheet9!A125</f>
        <v>背泳ぎ　　　　</v>
      </c>
      <c r="R124" t="str">
        <f t="shared" si="15"/>
        <v>背泳ぎ</v>
      </c>
      <c r="S124" t="str">
        <f>Sheet9!B125</f>
        <v xml:space="preserve"> 200m</v>
      </c>
      <c r="T124" t="s">
        <v>166</v>
      </c>
      <c r="U124" t="s">
        <v>167</v>
      </c>
      <c r="V124" t="str">
        <f t="shared" si="12"/>
        <v>女子背泳ぎ 200m予選無差別</v>
      </c>
      <c r="Y124">
        <f t="shared" si="13"/>
        <v>19</v>
      </c>
      <c r="Z124" t="str">
        <f t="shared" si="10"/>
        <v/>
      </c>
      <c r="AA124" t="str">
        <f t="shared" si="14"/>
        <v>女子背泳ぎ 200m予選無差別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20</v>
      </c>
      <c r="O125">
        <f>Sheet9!E126</f>
        <v>2</v>
      </c>
      <c r="P125" t="str">
        <f>IFERROR(VLOOKUP(O125,Sheet6!A:B,2,0),"")</f>
        <v>女子</v>
      </c>
      <c r="Q125" t="str">
        <f>Sheet9!A126</f>
        <v>背泳ぎ　　　　</v>
      </c>
      <c r="R125" t="str">
        <f t="shared" si="15"/>
        <v>背泳ぎ</v>
      </c>
      <c r="S125" t="str">
        <f>Sheet9!B126</f>
        <v xml:space="preserve">  50m</v>
      </c>
      <c r="T125" t="s">
        <v>166</v>
      </c>
      <c r="U125" t="s">
        <v>167</v>
      </c>
      <c r="V125" t="str">
        <f t="shared" si="12"/>
        <v>女子背泳ぎ  50m予選無差別</v>
      </c>
      <c r="Y125">
        <f t="shared" si="13"/>
        <v>20</v>
      </c>
      <c r="Z125" t="str">
        <f t="shared" si="10"/>
        <v/>
      </c>
      <c r="AA125" t="str">
        <f t="shared" si="14"/>
        <v>女子背泳ぎ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20</v>
      </c>
      <c r="O126">
        <f>Sheet9!E127</f>
        <v>2</v>
      </c>
      <c r="P126" t="str">
        <f>IFERROR(VLOOKUP(O126,Sheet6!A:B,2,0),"")</f>
        <v>女子</v>
      </c>
      <c r="Q126" t="str">
        <f>Sheet9!A127</f>
        <v>背泳ぎ　　　　</v>
      </c>
      <c r="R126" t="str">
        <f t="shared" si="15"/>
        <v>背泳ぎ</v>
      </c>
      <c r="S126" t="str">
        <f>Sheet9!B127</f>
        <v xml:space="preserve"> 100m</v>
      </c>
      <c r="T126" t="s">
        <v>166</v>
      </c>
      <c r="U126" t="s">
        <v>167</v>
      </c>
      <c r="V126" t="str">
        <f t="shared" si="12"/>
        <v>女子背泳ぎ 100m予選無差別</v>
      </c>
      <c r="Y126">
        <f t="shared" si="13"/>
        <v>20</v>
      </c>
      <c r="Z126" t="str">
        <f t="shared" si="10"/>
        <v/>
      </c>
      <c r="AA126" t="str">
        <f t="shared" si="14"/>
        <v>女子背泳ぎ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21</v>
      </c>
      <c r="O127">
        <f>Sheet9!E128</f>
        <v>2</v>
      </c>
      <c r="P127" t="str">
        <f>IFERROR(VLOOKUP(O127,Sheet6!A:B,2,0),"")</f>
        <v>女子</v>
      </c>
      <c r="Q127" t="str">
        <f>Sheet9!A128</f>
        <v>背泳ぎ　　　　</v>
      </c>
      <c r="R127" t="str">
        <f t="shared" si="15"/>
        <v>背泳ぎ</v>
      </c>
      <c r="S127" t="str">
        <f>Sheet9!B128</f>
        <v xml:space="preserve"> 100m</v>
      </c>
      <c r="T127" t="s">
        <v>166</v>
      </c>
      <c r="U127" t="s">
        <v>167</v>
      </c>
      <c r="V127" t="str">
        <f t="shared" si="12"/>
        <v>女子背泳ぎ 100m予選無差別</v>
      </c>
      <c r="Y127">
        <f t="shared" si="13"/>
        <v>21</v>
      </c>
      <c r="Z127" t="str">
        <f t="shared" si="10"/>
        <v/>
      </c>
      <c r="AA127" t="str">
        <f t="shared" si="14"/>
        <v>女子背泳ぎ 100m予選無差別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21</v>
      </c>
      <c r="O128">
        <f>Sheet9!E129</f>
        <v>2</v>
      </c>
      <c r="P128" t="str">
        <f>IFERROR(VLOOKUP(O128,Sheet6!A:B,2,0),"")</f>
        <v>女子</v>
      </c>
      <c r="Q128" t="str">
        <f>Sheet9!A129</f>
        <v>背泳ぎ　　　　</v>
      </c>
      <c r="R128" t="str">
        <f t="shared" si="15"/>
        <v>背泳ぎ</v>
      </c>
      <c r="S128" t="str">
        <f>Sheet9!B129</f>
        <v xml:space="preserve"> 200m</v>
      </c>
      <c r="T128" t="s">
        <v>166</v>
      </c>
      <c r="U128" t="s">
        <v>167</v>
      </c>
      <c r="V128" t="str">
        <f t="shared" si="12"/>
        <v>女子背泳ぎ 200m予選無差別</v>
      </c>
      <c r="Y128">
        <f t="shared" si="13"/>
        <v>21</v>
      </c>
      <c r="Z128" t="str">
        <f t="shared" si="10"/>
        <v/>
      </c>
      <c r="AA128" t="str">
        <f t="shared" si="14"/>
        <v>女子背泳ぎ 200m予選無差別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22</v>
      </c>
      <c r="O129">
        <f>Sheet9!E130</f>
        <v>2</v>
      </c>
      <c r="P129" t="str">
        <f>IFERROR(VLOOKUP(O129,Sheet6!A:B,2,0),"")</f>
        <v>女子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 50m</v>
      </c>
      <c r="T129" t="s">
        <v>166</v>
      </c>
      <c r="U129" t="s">
        <v>167</v>
      </c>
      <c r="V129" t="str">
        <f t="shared" si="12"/>
        <v>女子自由形  50m予選無差別</v>
      </c>
      <c r="Y129">
        <f t="shared" si="13"/>
        <v>22</v>
      </c>
      <c r="Z129" t="str">
        <f t="shared" ref="Z129:Z192" si="17">IFERROR(VLOOKUP(V129,I:M,5,0),"")</f>
        <v/>
      </c>
      <c r="AA129" t="str">
        <f t="shared" si="14"/>
        <v>女子自由形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22</v>
      </c>
      <c r="O130">
        <f>Sheet9!E131</f>
        <v>2</v>
      </c>
      <c r="P130" t="str">
        <f>IFERROR(VLOOKUP(O130,Sheet6!A:B,2,0),"")</f>
        <v>女子</v>
      </c>
      <c r="Q130" t="str">
        <f>Sheet9!A131</f>
        <v>背泳ぎ　　　　</v>
      </c>
      <c r="R130" t="str">
        <f t="shared" si="16"/>
        <v>背泳ぎ</v>
      </c>
      <c r="S130" t="str">
        <f>Sheet9!B131</f>
        <v xml:space="preserve"> 100m</v>
      </c>
      <c r="T130" t="s">
        <v>166</v>
      </c>
      <c r="U130" t="s">
        <v>167</v>
      </c>
      <c r="V130" t="str">
        <f t="shared" ref="V130:V193" si="19">CONCATENATE(P130,R130,S130,T130,U130)</f>
        <v>女子背泳ぎ 100m予選無差別</v>
      </c>
      <c r="Y130">
        <f t="shared" ref="Y130:Y193" si="20">N130</f>
        <v>22</v>
      </c>
      <c r="Z130" t="str">
        <f t="shared" si="17"/>
        <v/>
      </c>
      <c r="AA130" t="str">
        <f t="shared" ref="AA130:AA193" si="21">V130</f>
        <v>女子背泳ぎ 100m予選無差別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22</v>
      </c>
      <c r="O131">
        <f>Sheet9!E132</f>
        <v>2</v>
      </c>
      <c r="P131" t="str">
        <f>IFERROR(VLOOKUP(O131,Sheet6!A:B,2,0),"")</f>
        <v>女子</v>
      </c>
      <c r="Q131" t="str">
        <f>Sheet9!A132</f>
        <v>バタフライ　　</v>
      </c>
      <c r="R131" t="str">
        <f t="shared" si="16"/>
        <v>バタフライ</v>
      </c>
      <c r="S131" t="str">
        <f>Sheet9!B132</f>
        <v xml:space="preserve">  50m</v>
      </c>
      <c r="T131" t="s">
        <v>166</v>
      </c>
      <c r="U131" t="s">
        <v>167</v>
      </c>
      <c r="V131" t="str">
        <f t="shared" si="19"/>
        <v>女子バタフライ  50m予選無差別</v>
      </c>
      <c r="Y131">
        <f t="shared" si="20"/>
        <v>22</v>
      </c>
      <c r="Z131" t="str">
        <f t="shared" si="17"/>
        <v/>
      </c>
      <c r="AA131" t="str">
        <f t="shared" si="21"/>
        <v>女子バタフライ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23</v>
      </c>
      <c r="O132">
        <f>Sheet9!E133</f>
        <v>2</v>
      </c>
      <c r="P132" t="str">
        <f>IFERROR(VLOOKUP(O132,Sheet6!A:B,2,0),"")</f>
        <v>女子</v>
      </c>
      <c r="Q132" t="str">
        <f>Sheet9!A133</f>
        <v>自由形　　　　</v>
      </c>
      <c r="R132" t="str">
        <f t="shared" si="16"/>
        <v>自由形</v>
      </c>
      <c r="S132" t="str">
        <f>Sheet9!B133</f>
        <v xml:space="preserve">  50m</v>
      </c>
      <c r="T132" t="s">
        <v>166</v>
      </c>
      <c r="U132" t="s">
        <v>167</v>
      </c>
      <c r="V132" t="str">
        <f t="shared" si="19"/>
        <v>女子自由形  50m予選無差別</v>
      </c>
      <c r="Y132">
        <f t="shared" si="20"/>
        <v>23</v>
      </c>
      <c r="Z132" t="str">
        <f t="shared" si="17"/>
        <v/>
      </c>
      <c r="AA132" t="str">
        <f t="shared" si="21"/>
        <v>女子自由形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23</v>
      </c>
      <c r="O133">
        <f>Sheet9!E134</f>
        <v>2</v>
      </c>
      <c r="P133" t="str">
        <f>IFERROR(VLOOKUP(O133,Sheet6!A:B,2,0),"")</f>
        <v>女子</v>
      </c>
      <c r="Q133" t="str">
        <f>Sheet9!A134</f>
        <v>自由形　　　　</v>
      </c>
      <c r="R133" t="str">
        <f t="shared" si="16"/>
        <v>自由形</v>
      </c>
      <c r="S133" t="str">
        <f>Sheet9!B134</f>
        <v xml:space="preserve"> 100m</v>
      </c>
      <c r="T133" t="s">
        <v>166</v>
      </c>
      <c r="U133" t="s">
        <v>167</v>
      </c>
      <c r="V133" t="str">
        <f t="shared" si="19"/>
        <v>女子自由形 100m予選無差別</v>
      </c>
      <c r="Y133">
        <f t="shared" si="20"/>
        <v>23</v>
      </c>
      <c r="Z133" t="str">
        <f t="shared" si="17"/>
        <v/>
      </c>
      <c r="AA133" t="str">
        <f t="shared" si="21"/>
        <v>女子自由形 100m予選無差別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24</v>
      </c>
      <c r="O134">
        <f>Sheet9!E135</f>
        <v>2</v>
      </c>
      <c r="P134" t="str">
        <f>IFERROR(VLOOKUP(O134,Sheet6!A:B,2,0),"")</f>
        <v>女子</v>
      </c>
      <c r="Q134" t="str">
        <f>Sheet9!A135</f>
        <v>背泳ぎ　　　　</v>
      </c>
      <c r="R134" t="str">
        <f t="shared" si="16"/>
        <v>背泳ぎ</v>
      </c>
      <c r="S134" t="str">
        <f>Sheet9!B135</f>
        <v xml:space="preserve"> 100m</v>
      </c>
      <c r="T134" t="s">
        <v>166</v>
      </c>
      <c r="U134" t="s">
        <v>167</v>
      </c>
      <c r="V134" t="str">
        <f t="shared" si="19"/>
        <v>女子背泳ぎ 100m予選無差別</v>
      </c>
      <c r="Y134">
        <f t="shared" si="20"/>
        <v>24</v>
      </c>
      <c r="Z134" t="str">
        <f t="shared" si="17"/>
        <v/>
      </c>
      <c r="AA134" t="str">
        <f t="shared" si="21"/>
        <v>女子背泳ぎ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24</v>
      </c>
      <c r="O135">
        <f>Sheet9!E136</f>
        <v>2</v>
      </c>
      <c r="P135" t="str">
        <f>IFERROR(VLOOKUP(O135,Sheet6!A:B,2,0),"")</f>
        <v>女子</v>
      </c>
      <c r="Q135" t="str">
        <f>Sheet9!A136</f>
        <v>個人メドレー　</v>
      </c>
      <c r="R135" t="str">
        <f t="shared" si="16"/>
        <v>個人メドレー</v>
      </c>
      <c r="S135" t="str">
        <f>Sheet9!B136</f>
        <v xml:space="preserve"> 200m</v>
      </c>
      <c r="T135" t="s">
        <v>166</v>
      </c>
      <c r="U135" t="s">
        <v>167</v>
      </c>
      <c r="V135" t="str">
        <f t="shared" si="19"/>
        <v>女子個人メドレー 200m予選無差別</v>
      </c>
      <c r="Y135">
        <f t="shared" si="20"/>
        <v>24</v>
      </c>
      <c r="Z135" t="str">
        <f t="shared" si="17"/>
        <v/>
      </c>
      <c r="AA135" t="str">
        <f t="shared" si="21"/>
        <v>女子個人メドレー 200m予選無差別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25</v>
      </c>
      <c r="O136">
        <f>Sheet9!E137</f>
        <v>2</v>
      </c>
      <c r="P136" t="str">
        <f>IFERROR(VLOOKUP(O136,Sheet6!A:B,2,0),"")</f>
        <v>女子</v>
      </c>
      <c r="Q136" t="str">
        <f>Sheet9!A137</f>
        <v>背泳ぎ　　　　</v>
      </c>
      <c r="R136" t="str">
        <f t="shared" si="16"/>
        <v>背泳ぎ</v>
      </c>
      <c r="S136" t="str">
        <f>Sheet9!B137</f>
        <v xml:space="preserve">  50m</v>
      </c>
      <c r="T136" t="s">
        <v>166</v>
      </c>
      <c r="U136" t="s">
        <v>167</v>
      </c>
      <c r="V136" t="str">
        <f t="shared" si="19"/>
        <v>女子背泳ぎ  50m予選無差別</v>
      </c>
      <c r="Y136">
        <f t="shared" si="20"/>
        <v>25</v>
      </c>
      <c r="Z136" t="str">
        <f t="shared" si="17"/>
        <v/>
      </c>
      <c r="AA136" t="str">
        <f t="shared" si="21"/>
        <v>女子背泳ぎ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25</v>
      </c>
      <c r="O137">
        <f>Sheet9!E138</f>
        <v>2</v>
      </c>
      <c r="P137" t="str">
        <f>IFERROR(VLOOKUP(O137,Sheet6!A:B,2,0),"")</f>
        <v>女子</v>
      </c>
      <c r="Q137" t="str">
        <f>Sheet9!A138</f>
        <v>背泳ぎ　　　　</v>
      </c>
      <c r="R137" t="str">
        <f t="shared" si="16"/>
        <v>背泳ぎ</v>
      </c>
      <c r="S137" t="str">
        <f>Sheet9!B138</f>
        <v xml:space="preserve"> 100m</v>
      </c>
      <c r="T137" t="s">
        <v>166</v>
      </c>
      <c r="U137" t="s">
        <v>167</v>
      </c>
      <c r="V137" t="str">
        <f t="shared" si="19"/>
        <v>女子背泳ぎ 100m予選無差別</v>
      </c>
      <c r="Y137">
        <f t="shared" si="20"/>
        <v>25</v>
      </c>
      <c r="Z137" t="str">
        <f t="shared" si="17"/>
        <v/>
      </c>
      <c r="AA137" t="str">
        <f t="shared" si="21"/>
        <v>女子背泳ぎ 100m予選無差別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26</v>
      </c>
      <c r="O138">
        <f>Sheet9!E139</f>
        <v>2</v>
      </c>
      <c r="P138" t="str">
        <f>IFERROR(VLOOKUP(O138,Sheet6!A:B,2,0),"")</f>
        <v>女子</v>
      </c>
      <c r="Q138" t="str">
        <f>Sheet9!A139</f>
        <v>自由形　　　　</v>
      </c>
      <c r="R138" t="str">
        <f t="shared" si="16"/>
        <v>自由形</v>
      </c>
      <c r="S138" t="str">
        <f>Sheet9!B139</f>
        <v xml:space="preserve">  50m</v>
      </c>
      <c r="T138" t="s">
        <v>166</v>
      </c>
      <c r="U138" t="s">
        <v>167</v>
      </c>
      <c r="V138" t="str">
        <f t="shared" si="19"/>
        <v>女子自由形  50m予選無差別</v>
      </c>
      <c r="Y138">
        <f t="shared" si="20"/>
        <v>26</v>
      </c>
      <c r="Z138" t="str">
        <f t="shared" si="17"/>
        <v/>
      </c>
      <c r="AA138" t="str">
        <f t="shared" si="21"/>
        <v>女子自由形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26</v>
      </c>
      <c r="O139">
        <f>Sheet9!E140</f>
        <v>2</v>
      </c>
      <c r="P139" t="str">
        <f>IFERROR(VLOOKUP(O139,Sheet6!A:B,2,0),"")</f>
        <v>女子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100m</v>
      </c>
      <c r="T139" t="s">
        <v>166</v>
      </c>
      <c r="U139" t="s">
        <v>167</v>
      </c>
      <c r="V139" t="str">
        <f t="shared" si="19"/>
        <v>女子自由形 100m予選無差別</v>
      </c>
      <c r="Y139">
        <f t="shared" si="20"/>
        <v>26</v>
      </c>
      <c r="Z139" t="str">
        <f t="shared" si="17"/>
        <v/>
      </c>
      <c r="AA139" t="str">
        <f t="shared" si="21"/>
        <v>女子自由形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27</v>
      </c>
      <c r="O140">
        <f>Sheet9!E141</f>
        <v>2</v>
      </c>
      <c r="P140" t="str">
        <f>IFERROR(VLOOKUP(O140,Sheet6!A:B,2,0),"")</f>
        <v>女子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 50m</v>
      </c>
      <c r="T140" t="s">
        <v>166</v>
      </c>
      <c r="U140" t="s">
        <v>167</v>
      </c>
      <c r="V140" t="str">
        <f t="shared" si="19"/>
        <v>女子背泳ぎ  50m予選無差別</v>
      </c>
      <c r="Y140">
        <f t="shared" si="20"/>
        <v>27</v>
      </c>
      <c r="Z140" t="str">
        <f t="shared" si="17"/>
        <v/>
      </c>
      <c r="AA140" t="str">
        <f t="shared" si="21"/>
        <v>女子背泳ぎ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27</v>
      </c>
      <c r="O141">
        <f>Sheet9!E142</f>
        <v>2</v>
      </c>
      <c r="P141" t="str">
        <f>IFERROR(VLOOKUP(O141,Sheet6!A:B,2,0),"")</f>
        <v>女子</v>
      </c>
      <c r="Q141" t="str">
        <f>Sheet9!A142</f>
        <v>背泳ぎ　　　　</v>
      </c>
      <c r="R141" t="str">
        <f t="shared" si="16"/>
        <v>背泳ぎ</v>
      </c>
      <c r="S141" t="str">
        <f>Sheet9!B142</f>
        <v xml:space="preserve"> 100m</v>
      </c>
      <c r="T141" t="s">
        <v>166</v>
      </c>
      <c r="U141" t="s">
        <v>167</v>
      </c>
      <c r="V141" t="str">
        <f t="shared" si="19"/>
        <v>女子背泳ぎ 100m予選無差別</v>
      </c>
      <c r="Y141">
        <f t="shared" si="20"/>
        <v>27</v>
      </c>
      <c r="Z141" t="str">
        <f t="shared" si="17"/>
        <v/>
      </c>
      <c r="AA141" t="str">
        <f t="shared" si="21"/>
        <v>女子背泳ぎ 100m予選無差別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28</v>
      </c>
      <c r="O142">
        <f>Sheet9!E143</f>
        <v>2</v>
      </c>
      <c r="P142" t="str">
        <f>IFERROR(VLOOKUP(O142,Sheet6!A:B,2,0),"")</f>
        <v>女子</v>
      </c>
      <c r="Q142" t="str">
        <f>Sheet9!A143</f>
        <v>背泳ぎ　　　　</v>
      </c>
      <c r="R142" t="str">
        <f t="shared" si="16"/>
        <v>背泳ぎ</v>
      </c>
      <c r="S142" t="str">
        <f>Sheet9!B143</f>
        <v xml:space="preserve">  50m</v>
      </c>
      <c r="T142" t="s">
        <v>166</v>
      </c>
      <c r="U142" t="s">
        <v>167</v>
      </c>
      <c r="V142" t="str">
        <f t="shared" si="19"/>
        <v>女子背泳ぎ  50m予選無差別</v>
      </c>
      <c r="Y142">
        <f t="shared" si="20"/>
        <v>28</v>
      </c>
      <c r="Z142" t="str">
        <f t="shared" si="17"/>
        <v/>
      </c>
      <c r="AA142" t="str">
        <f t="shared" si="21"/>
        <v>女子背泳ぎ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28</v>
      </c>
      <c r="O143">
        <f>Sheet9!E144</f>
        <v>2</v>
      </c>
      <c r="P143" t="str">
        <f>IFERROR(VLOOKUP(O143,Sheet6!A:B,2,0),"")</f>
        <v>女子</v>
      </c>
      <c r="Q143" t="str">
        <f>Sheet9!A144</f>
        <v>背泳ぎ　　　　</v>
      </c>
      <c r="R143" t="str">
        <f t="shared" si="16"/>
        <v>背泳ぎ</v>
      </c>
      <c r="S143" t="str">
        <f>Sheet9!B144</f>
        <v xml:space="preserve"> 100m</v>
      </c>
      <c r="T143" t="s">
        <v>166</v>
      </c>
      <c r="U143" t="s">
        <v>167</v>
      </c>
      <c r="V143" t="str">
        <f t="shared" si="19"/>
        <v>女子背泳ぎ 100m予選無差別</v>
      </c>
      <c r="Y143">
        <f t="shared" si="20"/>
        <v>28</v>
      </c>
      <c r="Z143" t="str">
        <f t="shared" si="17"/>
        <v/>
      </c>
      <c r="AA143" t="str">
        <f t="shared" si="21"/>
        <v>女子背泳ぎ 100m予選無差別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28</v>
      </c>
      <c r="O144">
        <f>Sheet9!E145</f>
        <v>2</v>
      </c>
      <c r="P144" t="str">
        <f>IFERROR(VLOOKUP(O144,Sheet6!A:B,2,0),"")</f>
        <v>女子</v>
      </c>
      <c r="Q144" t="str">
        <f>Sheet9!A145</f>
        <v>個人メドレー　</v>
      </c>
      <c r="R144" t="str">
        <f t="shared" si="16"/>
        <v>個人メドレー</v>
      </c>
      <c r="S144" t="str">
        <f>Sheet9!B145</f>
        <v xml:space="preserve"> 200m</v>
      </c>
      <c r="T144" t="s">
        <v>166</v>
      </c>
      <c r="U144" t="s">
        <v>167</v>
      </c>
      <c r="V144" t="str">
        <f t="shared" si="19"/>
        <v>女子個人メドレー 200m予選無差別</v>
      </c>
      <c r="Y144">
        <f t="shared" si="20"/>
        <v>28</v>
      </c>
      <c r="Z144" t="str">
        <f t="shared" si="17"/>
        <v/>
      </c>
      <c r="AA144" t="str">
        <f t="shared" si="21"/>
        <v>女子個人メドレー 200m予選無差別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29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 50m</v>
      </c>
      <c r="T145" t="s">
        <v>166</v>
      </c>
      <c r="U145" t="s">
        <v>167</v>
      </c>
      <c r="V145" t="str">
        <f t="shared" si="19"/>
        <v>女子自由形  50m予選無差別</v>
      </c>
      <c r="Y145">
        <f t="shared" si="20"/>
        <v>29</v>
      </c>
      <c r="Z145" t="str">
        <f t="shared" si="17"/>
        <v/>
      </c>
      <c r="AA145" t="str">
        <f t="shared" si="21"/>
        <v>女子自由形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29</v>
      </c>
      <c r="O146">
        <f>Sheet9!E147</f>
        <v>2</v>
      </c>
      <c r="P146" t="str">
        <f>IFERROR(VLOOKUP(O146,Sheet6!A:B,2,0),"")</f>
        <v>女子</v>
      </c>
      <c r="Q146" t="str">
        <f>Sheet9!A147</f>
        <v>平泳ぎ　　　　</v>
      </c>
      <c r="R146" t="str">
        <f t="shared" si="16"/>
        <v>平泳ぎ</v>
      </c>
      <c r="S146" t="str">
        <f>Sheet9!B147</f>
        <v xml:space="preserve"> 100m</v>
      </c>
      <c r="T146" t="s">
        <v>166</v>
      </c>
      <c r="U146" t="s">
        <v>167</v>
      </c>
      <c r="V146" t="str">
        <f t="shared" si="19"/>
        <v>女子平泳ぎ 100m予選無差別</v>
      </c>
      <c r="Y146">
        <f t="shared" si="20"/>
        <v>29</v>
      </c>
      <c r="Z146" t="str">
        <f t="shared" si="17"/>
        <v/>
      </c>
      <c r="AA146" t="str">
        <f t="shared" si="21"/>
        <v>女子平泳ぎ 100m予選無差別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29</v>
      </c>
      <c r="O147">
        <f>Sheet9!E148</f>
        <v>2</v>
      </c>
      <c r="P147" t="str">
        <f>IFERROR(VLOOKUP(O147,Sheet6!A:B,2,0),"")</f>
        <v>女子</v>
      </c>
      <c r="Q147" t="str">
        <f>Sheet9!A148</f>
        <v>個人メドレー　</v>
      </c>
      <c r="R147" t="str">
        <f t="shared" si="16"/>
        <v>個人メドレー</v>
      </c>
      <c r="S147" t="str">
        <f>Sheet9!B148</f>
        <v xml:space="preserve"> 200m</v>
      </c>
      <c r="T147" t="s">
        <v>166</v>
      </c>
      <c r="U147" t="s">
        <v>167</v>
      </c>
      <c r="V147" t="str">
        <f t="shared" si="19"/>
        <v>女子個人メドレー 200m予選無差別</v>
      </c>
      <c r="Y147">
        <f t="shared" si="20"/>
        <v>29</v>
      </c>
      <c r="Z147" t="str">
        <f t="shared" si="17"/>
        <v/>
      </c>
      <c r="AA147" t="str">
        <f t="shared" si="21"/>
        <v>女子個人メドレー 200m予選無差別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30</v>
      </c>
      <c r="O148">
        <f>Sheet9!E149</f>
        <v>2</v>
      </c>
      <c r="P148" t="str">
        <f>IFERROR(VLOOKUP(O148,Sheet6!A:B,2,0),"")</f>
        <v>女子</v>
      </c>
      <c r="Q148" t="str">
        <f>Sheet9!A149</f>
        <v>背泳ぎ　　　　</v>
      </c>
      <c r="R148" t="str">
        <f t="shared" si="16"/>
        <v>背泳ぎ</v>
      </c>
      <c r="S148" t="str">
        <f>Sheet9!B149</f>
        <v xml:space="preserve">  50m</v>
      </c>
      <c r="T148" t="s">
        <v>166</v>
      </c>
      <c r="U148" t="s">
        <v>167</v>
      </c>
      <c r="V148" t="str">
        <f t="shared" si="19"/>
        <v>女子背泳ぎ  50m予選無差別</v>
      </c>
      <c r="Y148">
        <f t="shared" si="20"/>
        <v>30</v>
      </c>
      <c r="Z148" t="str">
        <f t="shared" si="17"/>
        <v/>
      </c>
      <c r="AA148" t="str">
        <f t="shared" si="21"/>
        <v>女子背泳ぎ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30</v>
      </c>
      <c r="O149">
        <f>Sheet9!E150</f>
        <v>2</v>
      </c>
      <c r="P149" t="str">
        <f>IFERROR(VLOOKUP(O149,Sheet6!A:B,2,0),"")</f>
        <v>女子</v>
      </c>
      <c r="Q149" t="str">
        <f>Sheet9!A150</f>
        <v>背泳ぎ　　　　</v>
      </c>
      <c r="R149" t="str">
        <f t="shared" si="16"/>
        <v>背泳ぎ</v>
      </c>
      <c r="S149" t="str">
        <f>Sheet9!B150</f>
        <v xml:space="preserve"> 100m</v>
      </c>
      <c r="T149" t="s">
        <v>166</v>
      </c>
      <c r="U149" t="s">
        <v>167</v>
      </c>
      <c r="V149" t="str">
        <f t="shared" si="19"/>
        <v>女子背泳ぎ 100m予選無差別</v>
      </c>
      <c r="Y149">
        <f t="shared" si="20"/>
        <v>30</v>
      </c>
      <c r="Z149" t="str">
        <f t="shared" si="17"/>
        <v/>
      </c>
      <c r="AA149" t="str">
        <f t="shared" si="21"/>
        <v>女子背泳ぎ 100m予選無差別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31</v>
      </c>
      <c r="O150">
        <f>Sheet9!E151</f>
        <v>2</v>
      </c>
      <c r="P150" t="str">
        <f>IFERROR(VLOOKUP(O150,Sheet6!A:B,2,0),"")</f>
        <v>女子</v>
      </c>
      <c r="Q150" t="str">
        <f>Sheet9!A151</f>
        <v>背泳ぎ　　　　</v>
      </c>
      <c r="R150" t="str">
        <f t="shared" si="16"/>
        <v>背泳ぎ</v>
      </c>
      <c r="S150" t="str">
        <f>Sheet9!B151</f>
        <v xml:space="preserve">  50m</v>
      </c>
      <c r="T150" t="s">
        <v>166</v>
      </c>
      <c r="U150" t="s">
        <v>167</v>
      </c>
      <c r="V150" t="str">
        <f t="shared" si="19"/>
        <v>女子背泳ぎ  50m予選無差別</v>
      </c>
      <c r="Y150">
        <f t="shared" si="20"/>
        <v>31</v>
      </c>
      <c r="Z150" t="str">
        <f t="shared" si="17"/>
        <v/>
      </c>
      <c r="AA150" t="str">
        <f t="shared" si="21"/>
        <v>女子背泳ぎ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31</v>
      </c>
      <c r="O151">
        <f>Sheet9!E152</f>
        <v>2</v>
      </c>
      <c r="P151" t="str">
        <f>IFERROR(VLOOKUP(O151,Sheet6!A:B,2,0),"")</f>
        <v>女子</v>
      </c>
      <c r="Q151" t="str">
        <f>Sheet9!A152</f>
        <v>平泳ぎ　　　　</v>
      </c>
      <c r="R151" t="str">
        <f t="shared" si="16"/>
        <v>平泳ぎ</v>
      </c>
      <c r="S151" t="str">
        <f>Sheet9!B152</f>
        <v xml:space="preserve">  50m</v>
      </c>
      <c r="T151" t="s">
        <v>166</v>
      </c>
      <c r="U151" t="s">
        <v>167</v>
      </c>
      <c r="V151" t="str">
        <f t="shared" si="19"/>
        <v>女子平泳ぎ  50m予選無差別</v>
      </c>
      <c r="Y151">
        <f t="shared" si="20"/>
        <v>31</v>
      </c>
      <c r="Z151" t="str">
        <f t="shared" si="17"/>
        <v/>
      </c>
      <c r="AA151" t="str">
        <f t="shared" si="21"/>
        <v>女子平泳ぎ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31</v>
      </c>
      <c r="O152">
        <f>Sheet9!E153</f>
        <v>2</v>
      </c>
      <c r="P152" t="str">
        <f>IFERROR(VLOOKUP(O152,Sheet6!A:B,2,0),"")</f>
        <v>女子</v>
      </c>
      <c r="Q152" t="str">
        <f>Sheet9!A153</f>
        <v>平泳ぎ　　　　</v>
      </c>
      <c r="R152" t="str">
        <f t="shared" si="16"/>
        <v>平泳ぎ</v>
      </c>
      <c r="S152" t="str">
        <f>Sheet9!B153</f>
        <v xml:space="preserve"> 100m</v>
      </c>
      <c r="T152" t="s">
        <v>166</v>
      </c>
      <c r="U152" t="s">
        <v>167</v>
      </c>
      <c r="V152" t="str">
        <f t="shared" si="19"/>
        <v>女子平泳ぎ 100m予選無差別</v>
      </c>
      <c r="Y152">
        <f t="shared" si="20"/>
        <v>31</v>
      </c>
      <c r="Z152" t="str">
        <f t="shared" si="17"/>
        <v/>
      </c>
      <c r="AA152" t="str">
        <f t="shared" si="21"/>
        <v>女子平泳ぎ 100m予選無差別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32</v>
      </c>
      <c r="O153">
        <f>Sheet9!E154</f>
        <v>2</v>
      </c>
      <c r="P153" t="str">
        <f>IFERROR(VLOOKUP(O153,Sheet6!A:B,2,0),"")</f>
        <v>女子</v>
      </c>
      <c r="Q153" t="str">
        <f>Sheet9!A154</f>
        <v>自由形　　　　</v>
      </c>
      <c r="R153" t="s">
        <v>169</v>
      </c>
      <c r="S153" t="str">
        <f>Sheet9!B154</f>
        <v xml:space="preserve">  50m</v>
      </c>
      <c r="T153" t="s">
        <v>166</v>
      </c>
      <c r="U153" t="s">
        <v>167</v>
      </c>
      <c r="V153" t="str">
        <f t="shared" si="19"/>
        <v>女子自由形  50m予選無差別</v>
      </c>
      <c r="Y153">
        <f t="shared" si="20"/>
        <v>32</v>
      </c>
      <c r="Z153" t="str">
        <f t="shared" si="17"/>
        <v/>
      </c>
      <c r="AA153" t="str">
        <f t="shared" si="21"/>
        <v>女子自由形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32</v>
      </c>
      <c r="O154">
        <f>Sheet9!E155</f>
        <v>2</v>
      </c>
      <c r="P154" t="str">
        <f>IFERROR(VLOOKUP(O154,Sheet6!A:B,2,0),"")</f>
        <v>女子</v>
      </c>
      <c r="Q154" t="str">
        <f>Sheet9!A155</f>
        <v>自由形　　　　</v>
      </c>
      <c r="R154" t="s">
        <v>169</v>
      </c>
      <c r="S154" t="str">
        <f>Sheet9!B155</f>
        <v xml:space="preserve"> 100m</v>
      </c>
      <c r="T154" t="s">
        <v>166</v>
      </c>
      <c r="U154" t="s">
        <v>167</v>
      </c>
      <c r="V154" t="str">
        <f t="shared" si="19"/>
        <v>女子自由形 100m予選無差別</v>
      </c>
      <c r="Y154">
        <f t="shared" si="20"/>
        <v>32</v>
      </c>
      <c r="Z154" t="str">
        <f t="shared" si="17"/>
        <v/>
      </c>
      <c r="AA154" t="str">
        <f t="shared" si="21"/>
        <v>女子自由形 100m予選無差別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32</v>
      </c>
      <c r="O155">
        <f>Sheet9!E156</f>
        <v>2</v>
      </c>
      <c r="P155" t="str">
        <f>IFERROR(VLOOKUP(O155,Sheet6!A:B,2,0),"")</f>
        <v>女子</v>
      </c>
      <c r="Q155" t="str">
        <f>Sheet9!A156</f>
        <v>背泳ぎ　　　　</v>
      </c>
      <c r="R155" t="s">
        <v>169</v>
      </c>
      <c r="S155" t="str">
        <f>Sheet9!B156</f>
        <v xml:space="preserve">  50m</v>
      </c>
      <c r="T155" t="s">
        <v>166</v>
      </c>
      <c r="U155" t="s">
        <v>167</v>
      </c>
      <c r="V155" t="str">
        <f t="shared" si="19"/>
        <v>女子自由形  50m予選無差別</v>
      </c>
      <c r="Y155">
        <f t="shared" si="20"/>
        <v>32</v>
      </c>
      <c r="Z155" t="str">
        <f t="shared" si="17"/>
        <v/>
      </c>
      <c r="AA155" t="str">
        <f t="shared" si="21"/>
        <v>女子自由形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33</v>
      </c>
      <c r="O156">
        <f>Sheet9!E157</f>
        <v>1</v>
      </c>
      <c r="P156" t="str">
        <f>IFERROR(VLOOKUP(O156,Sheet6!A:B,2,0),"")</f>
        <v>男子</v>
      </c>
      <c r="Q156" t="str">
        <f>Sheet9!A157</f>
        <v>自由形　　　　</v>
      </c>
      <c r="R156" t="s">
        <v>170</v>
      </c>
      <c r="S156" t="str">
        <f>Sheet9!B157</f>
        <v xml:space="preserve"> 200m</v>
      </c>
      <c r="T156" t="s">
        <v>166</v>
      </c>
      <c r="U156" t="s">
        <v>167</v>
      </c>
      <c r="V156" t="str">
        <f t="shared" si="19"/>
        <v>男子背泳ぎ 200m予選無差別</v>
      </c>
      <c r="Y156">
        <f t="shared" si="20"/>
        <v>33</v>
      </c>
      <c r="Z156" t="str">
        <f t="shared" si="17"/>
        <v/>
      </c>
      <c r="AA156" t="str">
        <f t="shared" si="21"/>
        <v>男子背泳ぎ 200m予選無差別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33</v>
      </c>
      <c r="O157">
        <f>Sheet9!E158</f>
        <v>1</v>
      </c>
      <c r="P157" t="str">
        <f>IFERROR(VLOOKUP(O157,Sheet6!A:B,2,0),"")</f>
        <v>男子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400m</v>
      </c>
      <c r="T157" t="s">
        <v>166</v>
      </c>
      <c r="U157" t="s">
        <v>167</v>
      </c>
      <c r="V157" t="str">
        <f t="shared" si="19"/>
        <v>男子自由形 400m予選無差別</v>
      </c>
      <c r="Y157">
        <f t="shared" si="20"/>
        <v>33</v>
      </c>
      <c r="Z157" t="str">
        <f t="shared" si="17"/>
        <v/>
      </c>
      <c r="AA157" t="str">
        <f t="shared" si="21"/>
        <v>男子自由形 400m予選無差別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33</v>
      </c>
      <c r="O158">
        <f>Sheet9!E159</f>
        <v>1</v>
      </c>
      <c r="P158" t="str">
        <f>IFERROR(VLOOKUP(O158,Sheet6!A:B,2,0),"")</f>
        <v>男子</v>
      </c>
      <c r="Q158" t="str">
        <f>Sheet9!A159</f>
        <v>個人メドレー　</v>
      </c>
      <c r="R158" t="str">
        <f t="shared" si="22"/>
        <v>個人メドレー</v>
      </c>
      <c r="S158" t="str">
        <f>Sheet9!B159</f>
        <v xml:space="preserve"> 200m</v>
      </c>
      <c r="T158" t="s">
        <v>166</v>
      </c>
      <c r="U158" t="s">
        <v>167</v>
      </c>
      <c r="V158" t="str">
        <f t="shared" si="19"/>
        <v>男子個人メドレー 200m予選無差別</v>
      </c>
      <c r="Y158">
        <f t="shared" si="20"/>
        <v>33</v>
      </c>
      <c r="Z158" t="str">
        <f t="shared" si="17"/>
        <v/>
      </c>
      <c r="AA158" t="str">
        <f t="shared" si="21"/>
        <v>男子個人メドレー 200m予選無差別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34</v>
      </c>
      <c r="O159">
        <f>Sheet9!E160</f>
        <v>1</v>
      </c>
      <c r="P159" t="str">
        <f>IFERROR(VLOOKUP(O159,Sheet6!A:B,2,0),"")</f>
        <v>男子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200m</v>
      </c>
      <c r="T159" t="s">
        <v>166</v>
      </c>
      <c r="U159" t="s">
        <v>167</v>
      </c>
      <c r="V159" t="str">
        <f t="shared" si="19"/>
        <v>男子自由形 200m予選無差別</v>
      </c>
      <c r="Y159">
        <f t="shared" si="20"/>
        <v>34</v>
      </c>
      <c r="Z159" t="str">
        <f t="shared" si="17"/>
        <v/>
      </c>
      <c r="AA159" t="str">
        <f t="shared" si="21"/>
        <v>男子自由形 200m予選無差別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34</v>
      </c>
      <c r="O160">
        <f>Sheet9!E161</f>
        <v>1</v>
      </c>
      <c r="P160" t="str">
        <f>IFERROR(VLOOKUP(O160,Sheet6!A:B,2,0),"")</f>
        <v>男子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400m</v>
      </c>
      <c r="T160" t="s">
        <v>166</v>
      </c>
      <c r="U160" t="s">
        <v>167</v>
      </c>
      <c r="V160" t="str">
        <f t="shared" si="19"/>
        <v>男子自由形 400m予選無差別</v>
      </c>
      <c r="Y160">
        <f t="shared" si="20"/>
        <v>34</v>
      </c>
      <c r="Z160" t="str">
        <f t="shared" si="17"/>
        <v/>
      </c>
      <c r="AA160" t="str">
        <f t="shared" si="21"/>
        <v>男子自由形 400m予選無差別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35</v>
      </c>
      <c r="O161">
        <f>Sheet9!E162</f>
        <v>1</v>
      </c>
      <c r="P161" t="str">
        <f>IFERROR(VLOOKUP(O161,Sheet6!A:B,2,0),"")</f>
        <v>男子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400m</v>
      </c>
      <c r="T161" t="s">
        <v>166</v>
      </c>
      <c r="U161" t="s">
        <v>167</v>
      </c>
      <c r="V161" t="str">
        <f t="shared" si="19"/>
        <v>男子自由形 400m予選無差別</v>
      </c>
      <c r="Y161">
        <f t="shared" si="20"/>
        <v>35</v>
      </c>
      <c r="Z161" t="str">
        <f t="shared" si="17"/>
        <v/>
      </c>
      <c r="AA161" t="str">
        <f t="shared" si="21"/>
        <v>男子自由形 400m予選無差別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35</v>
      </c>
      <c r="O162">
        <f>Sheet9!E163</f>
        <v>1</v>
      </c>
      <c r="P162" t="str">
        <f>IFERROR(VLOOKUP(O162,Sheet6!A:B,2,0),"")</f>
        <v>男子</v>
      </c>
      <c r="Q162" t="str">
        <f>Sheet9!A163</f>
        <v>個人メドレー　</v>
      </c>
      <c r="R162" t="str">
        <f t="shared" si="22"/>
        <v>個人メドレー</v>
      </c>
      <c r="S162" t="str">
        <f>Sheet9!B163</f>
        <v xml:space="preserve"> 400m</v>
      </c>
      <c r="T162" t="s">
        <v>166</v>
      </c>
      <c r="U162" t="s">
        <v>167</v>
      </c>
      <c r="V162" t="str">
        <f t="shared" si="19"/>
        <v>男子個人メドレー 400m予選無差別</v>
      </c>
      <c r="Y162">
        <f t="shared" si="20"/>
        <v>35</v>
      </c>
      <c r="Z162" t="str">
        <f t="shared" si="17"/>
        <v/>
      </c>
      <c r="AA162" t="str">
        <f t="shared" si="21"/>
        <v>男子個人メドレー 400m予選無差別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36</v>
      </c>
      <c r="O163">
        <f>Sheet9!E164</f>
        <v>1</v>
      </c>
      <c r="P163" t="str">
        <f>IFERROR(VLOOKUP(O163,Sheet6!A:B,2,0),"")</f>
        <v>男子</v>
      </c>
      <c r="Q163" t="str">
        <f>Sheet9!A164</f>
        <v>自由形　　　　</v>
      </c>
      <c r="R163" t="str">
        <f t="shared" si="22"/>
        <v>自由形</v>
      </c>
      <c r="S163" t="str">
        <f>Sheet9!B164</f>
        <v xml:space="preserve"> 200m</v>
      </c>
      <c r="T163" t="s">
        <v>166</v>
      </c>
      <c r="U163" t="s">
        <v>167</v>
      </c>
      <c r="V163" t="str">
        <f t="shared" si="19"/>
        <v>男子自由形 200m予選無差別</v>
      </c>
      <c r="Y163">
        <f t="shared" si="20"/>
        <v>36</v>
      </c>
      <c r="Z163" t="str">
        <f t="shared" si="17"/>
        <v/>
      </c>
      <c r="AA163" t="str">
        <f t="shared" si="21"/>
        <v>男子自由形 200m予選無差別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36</v>
      </c>
      <c r="O164">
        <f>Sheet9!E165</f>
        <v>1</v>
      </c>
      <c r="P164" t="str">
        <f>IFERROR(VLOOKUP(O164,Sheet6!A:B,2,0),"")</f>
        <v>男子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400m</v>
      </c>
      <c r="T164" t="s">
        <v>166</v>
      </c>
      <c r="U164" t="s">
        <v>167</v>
      </c>
      <c r="V164" t="str">
        <f t="shared" si="19"/>
        <v>男子自由形 400m予選無差別</v>
      </c>
      <c r="Y164">
        <f t="shared" si="20"/>
        <v>36</v>
      </c>
      <c r="Z164" t="str">
        <f t="shared" si="17"/>
        <v/>
      </c>
      <c r="AA164" t="str">
        <f t="shared" si="21"/>
        <v>男子自由形 400m予選無差別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37</v>
      </c>
      <c r="O165">
        <f>Sheet9!E166</f>
        <v>1</v>
      </c>
      <c r="P165" t="str">
        <f>IFERROR(VLOOKUP(O165,Sheet6!A:B,2,0),"")</f>
        <v>男子</v>
      </c>
      <c r="Q165" t="str">
        <f>Sheet9!A166</f>
        <v>個人メドレー　</v>
      </c>
      <c r="R165" t="str">
        <f t="shared" si="22"/>
        <v>個人メドレー</v>
      </c>
      <c r="S165" t="str">
        <f>Sheet9!B166</f>
        <v xml:space="preserve"> 200m</v>
      </c>
      <c r="T165" t="s">
        <v>166</v>
      </c>
      <c r="U165" t="s">
        <v>167</v>
      </c>
      <c r="V165" t="str">
        <f t="shared" si="19"/>
        <v>男子個人メドレー 200m予選無差別</v>
      </c>
      <c r="Y165">
        <f t="shared" si="20"/>
        <v>37</v>
      </c>
      <c r="Z165" t="str">
        <f t="shared" si="17"/>
        <v/>
      </c>
      <c r="AA165" t="str">
        <f t="shared" si="21"/>
        <v>男子個人メドレー 200m予選無差別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37</v>
      </c>
      <c r="O166">
        <f>Sheet9!E167</f>
        <v>1</v>
      </c>
      <c r="P166" t="str">
        <f>IFERROR(VLOOKUP(O166,Sheet6!A:B,2,0),"")</f>
        <v>男子</v>
      </c>
      <c r="Q166" t="str">
        <f>Sheet9!A167</f>
        <v>個人メドレー　</v>
      </c>
      <c r="R166" t="str">
        <f t="shared" si="22"/>
        <v>個人メドレー</v>
      </c>
      <c r="S166" t="str">
        <f>Sheet9!B167</f>
        <v xml:space="preserve"> 400m</v>
      </c>
      <c r="T166" t="s">
        <v>166</v>
      </c>
      <c r="U166" t="s">
        <v>167</v>
      </c>
      <c r="V166" t="str">
        <f t="shared" si="19"/>
        <v>男子個人メドレー 400m予選無差別</v>
      </c>
      <c r="Y166">
        <f t="shared" si="20"/>
        <v>37</v>
      </c>
      <c r="Z166" t="str">
        <f t="shared" si="17"/>
        <v/>
      </c>
      <c r="AA166" t="str">
        <f t="shared" si="21"/>
        <v>男子個人メドレー 400m予選無差別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38</v>
      </c>
      <c r="O167">
        <f>Sheet9!E168</f>
        <v>1</v>
      </c>
      <c r="P167" t="str">
        <f>IFERROR(VLOOKUP(O167,Sheet6!A:B,2,0),"")</f>
        <v>男子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200m</v>
      </c>
      <c r="T167" t="s">
        <v>166</v>
      </c>
      <c r="U167" t="s">
        <v>167</v>
      </c>
      <c r="V167" t="str">
        <f t="shared" si="19"/>
        <v>男子自由形 200m予選無差別</v>
      </c>
      <c r="Y167">
        <f t="shared" si="20"/>
        <v>38</v>
      </c>
      <c r="Z167" t="str">
        <f t="shared" si="17"/>
        <v/>
      </c>
      <c r="AA167" t="str">
        <f t="shared" si="21"/>
        <v>男子自由形 200m予選無差別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38</v>
      </c>
      <c r="O168">
        <f>Sheet9!E169</f>
        <v>1</v>
      </c>
      <c r="P168" t="str">
        <f>IFERROR(VLOOKUP(O168,Sheet6!A:B,2,0),"")</f>
        <v>男子</v>
      </c>
      <c r="Q168" t="str">
        <f>Sheet9!A169</f>
        <v>自由形　　　　</v>
      </c>
      <c r="R168" t="str">
        <f t="shared" si="22"/>
        <v>自由形</v>
      </c>
      <c r="S168" t="str">
        <f>Sheet9!B169</f>
        <v xml:space="preserve"> 400m</v>
      </c>
      <c r="T168" t="s">
        <v>166</v>
      </c>
      <c r="U168" t="s">
        <v>167</v>
      </c>
      <c r="V168" t="str">
        <f t="shared" si="19"/>
        <v>男子自由形 400m予選無差別</v>
      </c>
      <c r="Y168">
        <f t="shared" si="20"/>
        <v>38</v>
      </c>
      <c r="Z168" t="str">
        <f t="shared" si="17"/>
        <v/>
      </c>
      <c r="AA168" t="str">
        <f t="shared" si="21"/>
        <v>男子自由形 400m予選無差別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39</v>
      </c>
      <c r="O169">
        <f>Sheet9!E170</f>
        <v>1</v>
      </c>
      <c r="P169" t="str">
        <f>IFERROR(VLOOKUP(O169,Sheet6!A:B,2,0),"")</f>
        <v>男子</v>
      </c>
      <c r="Q169" t="str">
        <f>Sheet9!A170</f>
        <v>個人メドレー　</v>
      </c>
      <c r="R169" t="str">
        <f t="shared" si="22"/>
        <v>個人メドレー</v>
      </c>
      <c r="S169" t="str">
        <f>Sheet9!B170</f>
        <v xml:space="preserve"> 200m</v>
      </c>
      <c r="T169" t="s">
        <v>166</v>
      </c>
      <c r="U169" t="s">
        <v>167</v>
      </c>
      <c r="V169" t="str">
        <f t="shared" si="19"/>
        <v>男子個人メドレー 200m予選無差別</v>
      </c>
      <c r="Y169">
        <f t="shared" si="20"/>
        <v>39</v>
      </c>
      <c r="Z169" t="str">
        <f t="shared" si="17"/>
        <v/>
      </c>
      <c r="AA169" t="str">
        <f t="shared" si="21"/>
        <v>男子個人メドレー 200m予選無差別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39</v>
      </c>
      <c r="O170">
        <f>Sheet9!E171</f>
        <v>1</v>
      </c>
      <c r="P170" t="str">
        <f>IFERROR(VLOOKUP(O170,Sheet6!A:B,2,0),"")</f>
        <v>男子</v>
      </c>
      <c r="Q170" t="str">
        <f>Sheet9!A171</f>
        <v>個人メドレー　</v>
      </c>
      <c r="R170" t="str">
        <f t="shared" si="22"/>
        <v>個人メドレー</v>
      </c>
      <c r="S170" t="str">
        <f>Sheet9!B171</f>
        <v xml:space="preserve"> 400m</v>
      </c>
      <c r="T170" t="s">
        <v>166</v>
      </c>
      <c r="U170" t="s">
        <v>167</v>
      </c>
      <c r="V170" t="str">
        <f t="shared" si="19"/>
        <v>男子個人メドレー 400m予選無差別</v>
      </c>
      <c r="Y170">
        <f t="shared" si="20"/>
        <v>39</v>
      </c>
      <c r="Z170" t="str">
        <f t="shared" si="17"/>
        <v/>
      </c>
      <c r="AA170" t="str">
        <f t="shared" si="21"/>
        <v>男子個人メドレー 400m予選無差別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40</v>
      </c>
      <c r="O171">
        <f>Sheet9!E172</f>
        <v>1</v>
      </c>
      <c r="P171" t="str">
        <f>IFERROR(VLOOKUP(O171,Sheet6!A:B,2,0),"")</f>
        <v>男子</v>
      </c>
      <c r="Q171" t="str">
        <f>Sheet9!A172</f>
        <v>自由形　　　　</v>
      </c>
      <c r="R171" t="str">
        <f t="shared" si="22"/>
        <v>自由形</v>
      </c>
      <c r="S171" t="str">
        <f>Sheet9!B172</f>
        <v xml:space="preserve"> 100m</v>
      </c>
      <c r="T171" t="s">
        <v>166</v>
      </c>
      <c r="U171" t="s">
        <v>167</v>
      </c>
      <c r="V171" t="str">
        <f t="shared" si="19"/>
        <v>男子自由形 100m予選無差別</v>
      </c>
      <c r="Y171">
        <f t="shared" si="20"/>
        <v>40</v>
      </c>
      <c r="Z171" t="str">
        <f t="shared" si="17"/>
        <v/>
      </c>
      <c r="AA171" t="str">
        <f t="shared" si="21"/>
        <v>男子自由形 100m予選無差別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40</v>
      </c>
      <c r="O172">
        <f>Sheet9!E173</f>
        <v>1</v>
      </c>
      <c r="P172" t="str">
        <f>IFERROR(VLOOKUP(O172,Sheet6!A:B,2,0),"")</f>
        <v>男子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200m</v>
      </c>
      <c r="T172" t="s">
        <v>166</v>
      </c>
      <c r="U172" t="s">
        <v>167</v>
      </c>
      <c r="V172" t="str">
        <f t="shared" si="19"/>
        <v>男子自由形 200m予選無差別</v>
      </c>
      <c r="Y172">
        <f t="shared" si="20"/>
        <v>40</v>
      </c>
      <c r="Z172" t="str">
        <f t="shared" si="17"/>
        <v/>
      </c>
      <c r="AA172" t="str">
        <f t="shared" si="21"/>
        <v>男子自由形 200m予選無差別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40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400m</v>
      </c>
      <c r="T173" t="s">
        <v>166</v>
      </c>
      <c r="U173" t="s">
        <v>167</v>
      </c>
      <c r="V173" t="str">
        <f t="shared" si="19"/>
        <v>男子自由形 400m予選無差別</v>
      </c>
      <c r="Y173">
        <f t="shared" si="20"/>
        <v>40</v>
      </c>
      <c r="Z173" t="str">
        <f t="shared" si="17"/>
        <v/>
      </c>
      <c r="AA173" t="str">
        <f t="shared" si="21"/>
        <v>男子自由形 400m予選無差別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41</v>
      </c>
      <c r="O174">
        <f>Sheet9!E175</f>
        <v>1</v>
      </c>
      <c r="P174" t="str">
        <f>IFERROR(VLOOKUP(O174,Sheet6!A:B,2,0),"")</f>
        <v>男子</v>
      </c>
      <c r="Q174" t="str">
        <f>Sheet9!A175</f>
        <v>バタフライ　　</v>
      </c>
      <c r="R174" t="str">
        <f t="shared" si="22"/>
        <v>バタフライ</v>
      </c>
      <c r="S174" t="str">
        <f>Sheet9!B175</f>
        <v xml:space="preserve"> 100m</v>
      </c>
      <c r="T174" t="s">
        <v>166</v>
      </c>
      <c r="U174" t="s">
        <v>167</v>
      </c>
      <c r="V174" t="str">
        <f t="shared" si="19"/>
        <v>男子バタフライ 100m予選無差別</v>
      </c>
      <c r="Y174">
        <f t="shared" si="20"/>
        <v>41</v>
      </c>
      <c r="Z174" t="str">
        <f t="shared" si="17"/>
        <v/>
      </c>
      <c r="AA174" t="str">
        <f t="shared" si="21"/>
        <v>男子バタフライ 100m予選無差別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41</v>
      </c>
      <c r="O175">
        <f>Sheet9!E176</f>
        <v>1</v>
      </c>
      <c r="P175" t="str">
        <f>IFERROR(VLOOKUP(O175,Sheet6!A:B,2,0),"")</f>
        <v>男子</v>
      </c>
      <c r="Q175" t="str">
        <f>Sheet9!A176</f>
        <v>個人メドレー　</v>
      </c>
      <c r="R175" t="str">
        <f t="shared" si="22"/>
        <v>個人メドレー</v>
      </c>
      <c r="S175" t="str">
        <f>Sheet9!B176</f>
        <v xml:space="preserve"> 200m</v>
      </c>
      <c r="T175" t="s">
        <v>166</v>
      </c>
      <c r="U175" t="s">
        <v>167</v>
      </c>
      <c r="V175" t="str">
        <f t="shared" si="19"/>
        <v>男子個人メドレー 200m予選無差別</v>
      </c>
      <c r="Y175">
        <f t="shared" si="20"/>
        <v>41</v>
      </c>
      <c r="Z175" t="str">
        <f t="shared" si="17"/>
        <v/>
      </c>
      <c r="AA175" t="str">
        <f t="shared" si="21"/>
        <v>男子個人メドレー 200m予選無差別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42</v>
      </c>
      <c r="O176">
        <f>Sheet9!E177</f>
        <v>1</v>
      </c>
      <c r="P176" t="str">
        <f>IFERROR(VLOOKUP(O176,Sheet6!A:B,2,0),"")</f>
        <v>男子</v>
      </c>
      <c r="Q176" t="str">
        <f>Sheet9!A177</f>
        <v>バタフライ　　</v>
      </c>
      <c r="R176" t="str">
        <f t="shared" si="22"/>
        <v>バタフライ</v>
      </c>
      <c r="S176" t="str">
        <f>Sheet9!B177</f>
        <v xml:space="preserve">  50m</v>
      </c>
      <c r="T176" t="s">
        <v>166</v>
      </c>
      <c r="U176" t="s">
        <v>167</v>
      </c>
      <c r="V176" t="str">
        <f t="shared" si="19"/>
        <v>男子バタフライ  50m予選無差別</v>
      </c>
      <c r="Y176">
        <f t="shared" si="20"/>
        <v>42</v>
      </c>
      <c r="Z176" t="str">
        <f t="shared" si="17"/>
        <v/>
      </c>
      <c r="AA176" t="str">
        <f t="shared" si="21"/>
        <v>男子バタフライ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42</v>
      </c>
      <c r="O177">
        <f>Sheet9!E178</f>
        <v>1</v>
      </c>
      <c r="P177" t="str">
        <f>IFERROR(VLOOKUP(O177,Sheet6!A:B,2,0),"")</f>
        <v>男子</v>
      </c>
      <c r="Q177" t="str">
        <f>Sheet9!A178</f>
        <v>個人メドレー　</v>
      </c>
      <c r="R177" t="str">
        <f t="shared" si="22"/>
        <v>個人メドレー</v>
      </c>
      <c r="S177" t="str">
        <f>Sheet9!B178</f>
        <v xml:space="preserve"> 200m</v>
      </c>
      <c r="T177" t="s">
        <v>166</v>
      </c>
      <c r="U177" t="s">
        <v>167</v>
      </c>
      <c r="V177" t="str">
        <f t="shared" si="19"/>
        <v>男子個人メドレー 200m予選無差別</v>
      </c>
      <c r="Y177">
        <f t="shared" si="20"/>
        <v>42</v>
      </c>
      <c r="Z177" t="str">
        <f t="shared" si="17"/>
        <v/>
      </c>
      <c r="AA177" t="str">
        <f t="shared" si="21"/>
        <v>男子個人メドレー 200m予選無差別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43</v>
      </c>
      <c r="O178">
        <f>Sheet9!E179</f>
        <v>1</v>
      </c>
      <c r="P178" t="str">
        <f>IFERROR(VLOOKUP(O178,Sheet6!A:B,2,0),"")</f>
        <v>男子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200m</v>
      </c>
      <c r="T178" t="s">
        <v>166</v>
      </c>
      <c r="U178" t="s">
        <v>167</v>
      </c>
      <c r="V178" t="str">
        <f t="shared" si="19"/>
        <v>男子自由形 200m予選無差別</v>
      </c>
      <c r="Y178">
        <f t="shared" si="20"/>
        <v>43</v>
      </c>
      <c r="Z178" t="str">
        <f t="shared" si="17"/>
        <v/>
      </c>
      <c r="AA178" t="str">
        <f t="shared" si="21"/>
        <v>男子自由形 200m予選無差別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43</v>
      </c>
      <c r="O179">
        <f>Sheet9!E180</f>
        <v>1</v>
      </c>
      <c r="P179" t="str">
        <f>IFERROR(VLOOKUP(O179,Sheet6!A:B,2,0),"")</f>
        <v>男子</v>
      </c>
      <c r="Q179" t="str">
        <f>Sheet9!A180</f>
        <v>個人メドレー　</v>
      </c>
      <c r="R179" t="str">
        <f t="shared" si="22"/>
        <v>個人メドレー</v>
      </c>
      <c r="S179" t="str">
        <f>Sheet9!B180</f>
        <v xml:space="preserve"> 200m</v>
      </c>
      <c r="T179" t="s">
        <v>166</v>
      </c>
      <c r="U179" t="s">
        <v>167</v>
      </c>
      <c r="V179" t="str">
        <f t="shared" si="19"/>
        <v>男子個人メドレー 200m予選無差別</v>
      </c>
      <c r="Y179">
        <f t="shared" si="20"/>
        <v>43</v>
      </c>
      <c r="Z179" t="str">
        <f t="shared" si="17"/>
        <v/>
      </c>
      <c r="AA179" t="str">
        <f t="shared" si="21"/>
        <v>男子個人メドレー 200m予選無差別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44</v>
      </c>
      <c r="O180">
        <f>Sheet9!E181</f>
        <v>1</v>
      </c>
      <c r="P180" t="str">
        <f>IFERROR(VLOOKUP(O180,Sheet6!A:B,2,0),"")</f>
        <v>男子</v>
      </c>
      <c r="Q180" t="str">
        <f>Sheet9!A181</f>
        <v>自由形　　　　</v>
      </c>
      <c r="R180" t="str">
        <f t="shared" si="22"/>
        <v>自由形</v>
      </c>
      <c r="S180" t="str">
        <f>Sheet9!B181</f>
        <v xml:space="preserve"> 100m</v>
      </c>
      <c r="T180" t="s">
        <v>166</v>
      </c>
      <c r="U180" t="s">
        <v>167</v>
      </c>
      <c r="V180" t="str">
        <f t="shared" si="19"/>
        <v>男子自由形 100m予選無差別</v>
      </c>
      <c r="Y180">
        <f t="shared" si="20"/>
        <v>44</v>
      </c>
      <c r="Z180" t="str">
        <f t="shared" si="17"/>
        <v/>
      </c>
      <c r="AA180" t="str">
        <f t="shared" si="21"/>
        <v>男子自由形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44</v>
      </c>
      <c r="O181">
        <f>Sheet9!E182</f>
        <v>1</v>
      </c>
      <c r="P181" t="str">
        <f>IFERROR(VLOOKUP(O181,Sheet6!A:B,2,0),"")</f>
        <v>男子</v>
      </c>
      <c r="Q181" t="str">
        <f>Sheet9!A182</f>
        <v>平泳ぎ　　　　</v>
      </c>
      <c r="R181" t="str">
        <f t="shared" si="22"/>
        <v>平泳ぎ</v>
      </c>
      <c r="S181" t="str">
        <f>Sheet9!B182</f>
        <v xml:space="preserve">  50m</v>
      </c>
      <c r="T181" t="s">
        <v>166</v>
      </c>
      <c r="U181" t="s">
        <v>167</v>
      </c>
      <c r="V181" t="str">
        <f t="shared" si="19"/>
        <v>男子平泳ぎ  50m予選無差別</v>
      </c>
      <c r="Y181">
        <f t="shared" si="20"/>
        <v>44</v>
      </c>
      <c r="Z181" t="str">
        <f t="shared" si="17"/>
        <v/>
      </c>
      <c r="AA181" t="str">
        <f t="shared" si="21"/>
        <v>男子平泳ぎ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45</v>
      </c>
      <c r="O182">
        <f>Sheet9!E183</f>
        <v>1</v>
      </c>
      <c r="P182" t="str">
        <f>IFERROR(VLOOKUP(O182,Sheet6!A:B,2,0),"")</f>
        <v>男子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 50m</v>
      </c>
      <c r="T182" t="s">
        <v>166</v>
      </c>
      <c r="U182" t="s">
        <v>167</v>
      </c>
      <c r="V182" t="str">
        <f t="shared" si="19"/>
        <v>男子自由形  50m予選無差別</v>
      </c>
      <c r="Y182">
        <f t="shared" si="20"/>
        <v>45</v>
      </c>
      <c r="Z182" t="str">
        <f t="shared" si="17"/>
        <v/>
      </c>
      <c r="AA182" t="str">
        <f t="shared" si="21"/>
        <v>男子自由形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45</v>
      </c>
      <c r="O183">
        <f>Sheet9!E184</f>
        <v>1</v>
      </c>
      <c r="P183" t="str">
        <f>IFERROR(VLOOKUP(O183,Sheet6!A:B,2,0),"")</f>
        <v>男子</v>
      </c>
      <c r="Q183" t="str">
        <f>Sheet9!A184</f>
        <v>バタフライ　　</v>
      </c>
      <c r="R183" t="str">
        <f t="shared" si="22"/>
        <v>バタフライ</v>
      </c>
      <c r="S183" t="str">
        <f>Sheet9!B184</f>
        <v xml:space="preserve">  50m</v>
      </c>
      <c r="T183" t="s">
        <v>166</v>
      </c>
      <c r="U183" t="s">
        <v>167</v>
      </c>
      <c r="V183" t="str">
        <f t="shared" si="19"/>
        <v>男子バタフライ  50m予選無差別</v>
      </c>
      <c r="Y183">
        <f t="shared" si="20"/>
        <v>45</v>
      </c>
      <c r="Z183" t="str">
        <f t="shared" si="17"/>
        <v/>
      </c>
      <c r="AA183" t="str">
        <f t="shared" si="21"/>
        <v>男子バタフライ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45</v>
      </c>
      <c r="O184">
        <f>Sheet9!E185</f>
        <v>1</v>
      </c>
      <c r="P184" t="str">
        <f>IFERROR(VLOOKUP(O184,Sheet6!A:B,2,0),"")</f>
        <v>男子</v>
      </c>
      <c r="Q184" t="str">
        <f>Sheet9!A185</f>
        <v>個人メドレー　</v>
      </c>
      <c r="R184" t="str">
        <f t="shared" si="22"/>
        <v>個人メドレー</v>
      </c>
      <c r="S184" t="str">
        <f>Sheet9!B185</f>
        <v xml:space="preserve"> 200m</v>
      </c>
      <c r="T184" t="s">
        <v>166</v>
      </c>
      <c r="U184" t="s">
        <v>167</v>
      </c>
      <c r="V184" t="str">
        <f t="shared" si="19"/>
        <v>男子個人メドレー 200m予選無差別</v>
      </c>
      <c r="Y184">
        <f t="shared" si="20"/>
        <v>45</v>
      </c>
      <c r="Z184" t="str">
        <f t="shared" si="17"/>
        <v/>
      </c>
      <c r="AA184" t="str">
        <f t="shared" si="21"/>
        <v>男子個人メドレー 200m予選無差別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46</v>
      </c>
      <c r="O185">
        <f>Sheet9!E186</f>
        <v>2</v>
      </c>
      <c r="P185" t="str">
        <f>IFERROR(VLOOKUP(O185,Sheet6!A:B,2,0),"")</f>
        <v>女子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400m</v>
      </c>
      <c r="T185" t="s">
        <v>166</v>
      </c>
      <c r="U185" t="s">
        <v>167</v>
      </c>
      <c r="V185" t="str">
        <f t="shared" si="19"/>
        <v>女子自由形 400m予選無差別</v>
      </c>
      <c r="Y185">
        <f t="shared" si="20"/>
        <v>46</v>
      </c>
      <c r="Z185" t="str">
        <f t="shared" si="17"/>
        <v/>
      </c>
      <c r="AA185" t="str">
        <f t="shared" si="21"/>
        <v>女子自由形 400m予選無差別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46</v>
      </c>
      <c r="O186">
        <f>Sheet9!E187</f>
        <v>2</v>
      </c>
      <c r="P186" t="str">
        <f>IFERROR(VLOOKUP(O186,Sheet6!A:B,2,0),"")</f>
        <v>女子</v>
      </c>
      <c r="Q186" t="str">
        <f>Sheet9!A187</f>
        <v>自由形　　　　</v>
      </c>
      <c r="R186" t="str">
        <f t="shared" si="22"/>
        <v>自由形</v>
      </c>
      <c r="S186" t="str">
        <f>Sheet9!B187</f>
        <v xml:space="preserve"> 800m</v>
      </c>
      <c r="T186" t="s">
        <v>166</v>
      </c>
      <c r="U186" t="s">
        <v>167</v>
      </c>
      <c r="V186" t="str">
        <f t="shared" si="19"/>
        <v>女子自由形 800m予選無差別</v>
      </c>
      <c r="Y186">
        <f t="shared" si="20"/>
        <v>46</v>
      </c>
      <c r="Z186" t="str">
        <f t="shared" si="17"/>
        <v/>
      </c>
      <c r="AA186" t="str">
        <f t="shared" si="21"/>
        <v>女子自由形 800m予選無差別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47</v>
      </c>
      <c r="O187">
        <f>Sheet9!E188</f>
        <v>2</v>
      </c>
      <c r="P187" t="str">
        <f>IFERROR(VLOOKUP(O187,Sheet6!A:B,2,0),"")</f>
        <v>女子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 50m</v>
      </c>
      <c r="T187" t="s">
        <v>166</v>
      </c>
      <c r="U187" t="s">
        <v>167</v>
      </c>
      <c r="V187" t="str">
        <f t="shared" si="19"/>
        <v>女子自由形  50m予選無差別</v>
      </c>
      <c r="Y187">
        <f t="shared" si="20"/>
        <v>47</v>
      </c>
      <c r="Z187" t="str">
        <f t="shared" si="17"/>
        <v/>
      </c>
      <c r="AA187" t="str">
        <f t="shared" si="21"/>
        <v>女子自由形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47</v>
      </c>
      <c r="O188">
        <f>Sheet9!E189</f>
        <v>2</v>
      </c>
      <c r="P188" t="str">
        <f>IFERROR(VLOOKUP(O188,Sheet6!A:B,2,0),"")</f>
        <v>女子</v>
      </c>
      <c r="Q188" t="str">
        <f>Sheet9!A189</f>
        <v>自由形　　　　</v>
      </c>
      <c r="R188" t="str">
        <f t="shared" si="22"/>
        <v>自由形</v>
      </c>
      <c r="S188" t="str">
        <f>Sheet9!B189</f>
        <v xml:space="preserve"> 100m</v>
      </c>
      <c r="T188" t="s">
        <v>166</v>
      </c>
      <c r="U188" t="s">
        <v>167</v>
      </c>
      <c r="V188" t="str">
        <f t="shared" si="19"/>
        <v>女子自由形 100m予選無差別</v>
      </c>
      <c r="Y188">
        <f t="shared" si="20"/>
        <v>47</v>
      </c>
      <c r="Z188" t="str">
        <f t="shared" si="17"/>
        <v/>
      </c>
      <c r="AA188" t="str">
        <f t="shared" si="21"/>
        <v>女子自由形 100m予選無差別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48</v>
      </c>
      <c r="O189">
        <f>Sheet9!E190</f>
        <v>2</v>
      </c>
      <c r="P189" t="str">
        <f>IFERROR(VLOOKUP(O189,Sheet6!A:B,2,0),"")</f>
        <v>女子</v>
      </c>
      <c r="Q189" t="str">
        <f>Sheet9!A190</f>
        <v>自由形　　　　</v>
      </c>
      <c r="R189" t="str">
        <f t="shared" ref="R189:R220" si="23">IFERROR(VLOOKUP(Q189,AG:AH,2,0),"")</f>
        <v>自由形</v>
      </c>
      <c r="S189" t="str">
        <f>Sheet9!B190</f>
        <v xml:space="preserve"> 200m</v>
      </c>
      <c r="T189" t="s">
        <v>166</v>
      </c>
      <c r="U189" t="s">
        <v>167</v>
      </c>
      <c r="V189" t="str">
        <f t="shared" si="19"/>
        <v>女子自由形 200m予選無差別</v>
      </c>
      <c r="Y189">
        <f t="shared" si="20"/>
        <v>48</v>
      </c>
      <c r="Z189" t="str">
        <f t="shared" si="17"/>
        <v/>
      </c>
      <c r="AA189" t="str">
        <f t="shared" si="21"/>
        <v>女子自由形 200m予選無差別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48</v>
      </c>
      <c r="O190">
        <f>Sheet9!E191</f>
        <v>2</v>
      </c>
      <c r="P190" t="str">
        <f>IFERROR(VLOOKUP(O190,Sheet6!A:B,2,0),"")</f>
        <v>女子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400m</v>
      </c>
      <c r="T190" t="s">
        <v>166</v>
      </c>
      <c r="U190" t="s">
        <v>167</v>
      </c>
      <c r="V190" t="str">
        <f t="shared" si="19"/>
        <v>女子自由形 400m予選無差別</v>
      </c>
      <c r="Y190">
        <f t="shared" si="20"/>
        <v>48</v>
      </c>
      <c r="Z190" t="str">
        <f t="shared" si="17"/>
        <v/>
      </c>
      <c r="AA190" t="str">
        <f t="shared" si="21"/>
        <v>女子自由形 400m予選無差別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49</v>
      </c>
      <c r="O191">
        <f>Sheet9!E192</f>
        <v>2</v>
      </c>
      <c r="P191" t="str">
        <f>IFERROR(VLOOKUP(O191,Sheet6!A:B,2,0),"")</f>
        <v>女子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200m</v>
      </c>
      <c r="T191" t="s">
        <v>166</v>
      </c>
      <c r="U191" t="s">
        <v>167</v>
      </c>
      <c r="V191" t="str">
        <f t="shared" si="19"/>
        <v>女子自由形 200m予選無差別</v>
      </c>
      <c r="Y191">
        <f t="shared" si="20"/>
        <v>49</v>
      </c>
      <c r="Z191" t="str">
        <f t="shared" si="17"/>
        <v/>
      </c>
      <c r="AA191" t="str">
        <f t="shared" si="21"/>
        <v>女子自由形 200m予選無差別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49</v>
      </c>
      <c r="O192">
        <f>Sheet9!E193</f>
        <v>2</v>
      </c>
      <c r="P192" t="str">
        <f>IFERROR(VLOOKUP(O192,Sheet6!A:B,2,0),"")</f>
        <v>女子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800m</v>
      </c>
      <c r="T192" t="s">
        <v>166</v>
      </c>
      <c r="U192" t="s">
        <v>167</v>
      </c>
      <c r="V192" t="str">
        <f t="shared" si="19"/>
        <v>女子自由形 800m予選無差別</v>
      </c>
      <c r="Y192">
        <f t="shared" si="20"/>
        <v>49</v>
      </c>
      <c r="Z192" t="str">
        <f t="shared" si="17"/>
        <v/>
      </c>
      <c r="AA192" t="str">
        <f t="shared" si="21"/>
        <v>女子自由形 800m予選無差別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50</v>
      </c>
      <c r="O193">
        <f>Sheet9!E194</f>
        <v>2</v>
      </c>
      <c r="P193" t="str">
        <f>IFERROR(VLOOKUP(O193,Sheet6!A:B,2,0),"")</f>
        <v>女子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 50m</v>
      </c>
      <c r="T193" t="s">
        <v>166</v>
      </c>
      <c r="U193" t="s">
        <v>167</v>
      </c>
      <c r="V193" t="str">
        <f t="shared" si="19"/>
        <v>女子自由形  50m予選無差別</v>
      </c>
      <c r="Y193">
        <f t="shared" si="20"/>
        <v>50</v>
      </c>
      <c r="Z193" t="str">
        <f t="shared" ref="Z193:Z250" si="24">IFERROR(VLOOKUP(V193,I:M,5,0),"")</f>
        <v/>
      </c>
      <c r="AA193" t="str">
        <f t="shared" si="21"/>
        <v>女子自由形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50</v>
      </c>
      <c r="O194">
        <f>Sheet9!E195</f>
        <v>2</v>
      </c>
      <c r="P194" t="str">
        <f>IFERROR(VLOOKUP(O194,Sheet6!A:B,2,0),"")</f>
        <v>女子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100m</v>
      </c>
      <c r="T194" t="s">
        <v>166</v>
      </c>
      <c r="U194" t="s">
        <v>167</v>
      </c>
      <c r="V194" t="str">
        <f t="shared" ref="V194:V250" si="26">CONCATENATE(P194,R194,S194,T194,U194)</f>
        <v>女子自由形 100m予選無差別</v>
      </c>
      <c r="Y194">
        <f t="shared" ref="Y194:Y250" si="27">N194</f>
        <v>50</v>
      </c>
      <c r="Z194" t="str">
        <f t="shared" si="24"/>
        <v/>
      </c>
      <c r="AA194" t="str">
        <f t="shared" ref="AA194:AA225" si="28">V194</f>
        <v>女子自由形 100m予選無差別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51</v>
      </c>
      <c r="O195">
        <f>Sheet9!E196</f>
        <v>2</v>
      </c>
      <c r="P195" t="str">
        <f>IFERROR(VLOOKUP(O195,Sheet6!A:B,2,0),"")</f>
        <v>女子</v>
      </c>
      <c r="Q195" t="str">
        <f>Sheet9!A196</f>
        <v>背泳ぎ　　　　</v>
      </c>
      <c r="R195" t="str">
        <f t="shared" si="23"/>
        <v>背泳ぎ</v>
      </c>
      <c r="S195" t="str">
        <f>Sheet9!B196</f>
        <v xml:space="preserve"> 100m</v>
      </c>
      <c r="T195" t="s">
        <v>166</v>
      </c>
      <c r="U195" t="s">
        <v>167</v>
      </c>
      <c r="V195" t="str">
        <f t="shared" si="26"/>
        <v>女子背泳ぎ 100m予選無差別</v>
      </c>
      <c r="Y195">
        <f t="shared" si="27"/>
        <v>51</v>
      </c>
      <c r="Z195" t="str">
        <f t="shared" si="24"/>
        <v/>
      </c>
      <c r="AA195" t="str">
        <f t="shared" si="28"/>
        <v>女子背泳ぎ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51</v>
      </c>
      <c r="O196">
        <f>Sheet9!E197</f>
        <v>2</v>
      </c>
      <c r="P196" t="str">
        <f>IFERROR(VLOOKUP(O196,Sheet6!A:B,2,0),"")</f>
        <v>女子</v>
      </c>
      <c r="Q196" t="str">
        <f>Sheet9!A197</f>
        <v>個人メドレー　</v>
      </c>
      <c r="R196" t="str">
        <f t="shared" si="23"/>
        <v>個人メドレー</v>
      </c>
      <c r="S196" t="str">
        <f>Sheet9!B197</f>
        <v xml:space="preserve"> 400m</v>
      </c>
      <c r="T196" t="s">
        <v>166</v>
      </c>
      <c r="U196" t="s">
        <v>167</v>
      </c>
      <c r="V196" t="str">
        <f t="shared" si="26"/>
        <v>女子個人メドレー 400m予選無差別</v>
      </c>
      <c r="Y196">
        <f t="shared" si="27"/>
        <v>51</v>
      </c>
      <c r="Z196" t="str">
        <f t="shared" si="24"/>
        <v/>
      </c>
      <c r="AA196" t="str">
        <f t="shared" si="28"/>
        <v>女子個人メドレー 400m予選無差別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52</v>
      </c>
      <c r="O197">
        <f>Sheet9!E198</f>
        <v>2</v>
      </c>
      <c r="P197" t="str">
        <f>IFERROR(VLOOKUP(O197,Sheet6!A:B,2,0),"")</f>
        <v>女子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 50m</v>
      </c>
      <c r="T197" t="s">
        <v>166</v>
      </c>
      <c r="U197" t="s">
        <v>167</v>
      </c>
      <c r="V197" t="str">
        <f t="shared" si="26"/>
        <v>女子自由形  50m予選無差別</v>
      </c>
      <c r="Y197">
        <f t="shared" si="27"/>
        <v>52</v>
      </c>
      <c r="Z197" t="str">
        <f t="shared" si="24"/>
        <v/>
      </c>
      <c r="AA197" t="str">
        <f t="shared" si="28"/>
        <v>女子自由形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52</v>
      </c>
      <c r="O198">
        <f>Sheet9!E199</f>
        <v>2</v>
      </c>
      <c r="P198" t="str">
        <f>IFERROR(VLOOKUP(O198,Sheet6!A:B,2,0),"")</f>
        <v>女子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100m</v>
      </c>
      <c r="T198" t="s">
        <v>166</v>
      </c>
      <c r="U198" t="s">
        <v>167</v>
      </c>
      <c r="V198" t="str">
        <f t="shared" si="26"/>
        <v>女子自由形 100m予選無差別</v>
      </c>
      <c r="Y198">
        <f t="shared" si="27"/>
        <v>52</v>
      </c>
      <c r="Z198" t="str">
        <f t="shared" si="24"/>
        <v/>
      </c>
      <c r="AA198" t="str">
        <f t="shared" si="28"/>
        <v>女子自由形 100m予選無差別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52</v>
      </c>
      <c r="O199">
        <f>Sheet9!E200</f>
        <v>2</v>
      </c>
      <c r="P199" t="str">
        <f>IFERROR(VLOOKUP(O199,Sheet6!A:B,2,0),"")</f>
        <v>女子</v>
      </c>
      <c r="Q199" t="str">
        <f>Sheet9!A200</f>
        <v>バタフライ　　</v>
      </c>
      <c r="R199" t="str">
        <f t="shared" si="23"/>
        <v>バタフライ</v>
      </c>
      <c r="S199" t="str">
        <f>Sheet9!B200</f>
        <v xml:space="preserve">  50m</v>
      </c>
      <c r="T199" t="s">
        <v>166</v>
      </c>
      <c r="U199" t="s">
        <v>167</v>
      </c>
      <c r="V199" t="str">
        <f t="shared" si="26"/>
        <v>女子バタフライ  50m予選無差別</v>
      </c>
      <c r="Y199">
        <f t="shared" si="27"/>
        <v>52</v>
      </c>
      <c r="Z199" t="str">
        <f t="shared" si="24"/>
        <v/>
      </c>
      <c r="AA199" t="str">
        <f t="shared" si="28"/>
        <v>女子バタフライ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53</v>
      </c>
      <c r="O200">
        <f>Sheet9!E201</f>
        <v>1</v>
      </c>
      <c r="P200" t="str">
        <f>IFERROR(VLOOKUP(O200,Sheet6!A:B,2,0),"")</f>
        <v>男子</v>
      </c>
      <c r="Q200" t="str">
        <f>Sheet9!A201</f>
        <v>自由形　　　　</v>
      </c>
      <c r="R200" t="str">
        <f t="shared" si="23"/>
        <v>自由形</v>
      </c>
      <c r="S200" t="str">
        <f>Sheet9!B201</f>
        <v xml:space="preserve"> 400m</v>
      </c>
      <c r="T200" t="s">
        <v>166</v>
      </c>
      <c r="U200" t="s">
        <v>167</v>
      </c>
      <c r="V200" t="str">
        <f t="shared" si="26"/>
        <v>男子自由形 400m予選無差別</v>
      </c>
      <c r="Y200">
        <f t="shared" si="27"/>
        <v>53</v>
      </c>
      <c r="Z200" t="str">
        <f t="shared" si="24"/>
        <v/>
      </c>
      <c r="AA200" t="str">
        <f t="shared" si="28"/>
        <v>男子自由形 400m予選無差別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53</v>
      </c>
      <c r="O201">
        <f>Sheet9!E202</f>
        <v>1</v>
      </c>
      <c r="P201" t="str">
        <f>IFERROR(VLOOKUP(O201,Sheet6!A:B,2,0),"")</f>
        <v>男子</v>
      </c>
      <c r="Q201" t="str">
        <f>Sheet9!A202</f>
        <v>背泳ぎ　　　　</v>
      </c>
      <c r="R201" t="str">
        <f t="shared" si="23"/>
        <v>背泳ぎ</v>
      </c>
      <c r="S201" t="str">
        <f>Sheet9!B202</f>
        <v xml:space="preserve"> 100m</v>
      </c>
      <c r="T201" t="s">
        <v>166</v>
      </c>
      <c r="U201" t="s">
        <v>167</v>
      </c>
      <c r="V201" t="str">
        <f t="shared" si="26"/>
        <v>男子背泳ぎ 100m予選無差別</v>
      </c>
      <c r="Y201">
        <f t="shared" si="27"/>
        <v>53</v>
      </c>
      <c r="Z201" t="str">
        <f t="shared" si="24"/>
        <v/>
      </c>
      <c r="AA201" t="str">
        <f t="shared" si="28"/>
        <v>男子背泳ぎ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53</v>
      </c>
      <c r="O202">
        <f>Sheet9!E203</f>
        <v>1</v>
      </c>
      <c r="P202" t="str">
        <f>IFERROR(VLOOKUP(O202,Sheet6!A:B,2,0),"")</f>
        <v>男子</v>
      </c>
      <c r="Q202" t="str">
        <f>Sheet9!A203</f>
        <v>背泳ぎ　　　　</v>
      </c>
      <c r="R202" t="str">
        <f t="shared" si="23"/>
        <v>背泳ぎ</v>
      </c>
      <c r="S202" t="str">
        <f>Sheet9!B203</f>
        <v xml:space="preserve"> 200m</v>
      </c>
      <c r="T202" t="s">
        <v>166</v>
      </c>
      <c r="U202" t="s">
        <v>167</v>
      </c>
      <c r="V202" t="str">
        <f t="shared" si="26"/>
        <v>男子背泳ぎ 200m予選無差別</v>
      </c>
      <c r="Y202">
        <f t="shared" si="27"/>
        <v>53</v>
      </c>
      <c r="Z202" t="str">
        <f t="shared" si="24"/>
        <v/>
      </c>
      <c r="AA202" t="str">
        <f t="shared" si="28"/>
        <v>男子背泳ぎ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54</v>
      </c>
      <c r="O203">
        <f>Sheet9!E204</f>
        <v>1</v>
      </c>
      <c r="P203" t="str">
        <f>IFERROR(VLOOKUP(O203,Sheet6!A:B,2,0),"")</f>
        <v>男子</v>
      </c>
      <c r="Q203" t="str">
        <f>Sheet9!A204</f>
        <v>バタフライ　　</v>
      </c>
      <c r="R203" t="str">
        <f t="shared" si="23"/>
        <v>バタフライ</v>
      </c>
      <c r="S203" t="str">
        <f>Sheet9!B204</f>
        <v xml:space="preserve"> 100m</v>
      </c>
      <c r="T203" t="s">
        <v>166</v>
      </c>
      <c r="U203" t="s">
        <v>167</v>
      </c>
      <c r="V203" t="str">
        <f t="shared" si="26"/>
        <v>男子バタフライ 100m予選無差別</v>
      </c>
      <c r="Y203">
        <f t="shared" si="27"/>
        <v>54</v>
      </c>
      <c r="Z203" t="str">
        <f t="shared" si="24"/>
        <v/>
      </c>
      <c r="AA203" t="str">
        <f t="shared" si="28"/>
        <v>男子バタフライ 100m予選無差別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54</v>
      </c>
      <c r="O204">
        <f>Sheet9!E205</f>
        <v>1</v>
      </c>
      <c r="P204" t="str">
        <f>IFERROR(VLOOKUP(O204,Sheet6!A:B,2,0),"")</f>
        <v>男子</v>
      </c>
      <c r="Q204" t="str">
        <f>Sheet9!A205</f>
        <v>バタフライ　　</v>
      </c>
      <c r="R204" t="str">
        <f t="shared" si="23"/>
        <v>バタフライ</v>
      </c>
      <c r="S204" t="str">
        <f>Sheet9!B205</f>
        <v xml:space="preserve"> 200m</v>
      </c>
      <c r="T204" t="s">
        <v>166</v>
      </c>
      <c r="U204" t="s">
        <v>167</v>
      </c>
      <c r="V204" t="str">
        <f t="shared" si="26"/>
        <v>男子バタフライ 200m予選無差別</v>
      </c>
      <c r="Y204">
        <f t="shared" si="27"/>
        <v>54</v>
      </c>
      <c r="Z204" t="str">
        <f t="shared" si="24"/>
        <v/>
      </c>
      <c r="AA204" t="str">
        <f t="shared" si="28"/>
        <v>男子バタフライ 200m予選無差別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55</v>
      </c>
      <c r="O205">
        <f>Sheet9!E206</f>
        <v>1</v>
      </c>
      <c r="P205" t="str">
        <f>IFERROR(VLOOKUP(O205,Sheet6!A:B,2,0),"")</f>
        <v>男子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 50m</v>
      </c>
      <c r="T205" t="s">
        <v>166</v>
      </c>
      <c r="U205" t="s">
        <v>167</v>
      </c>
      <c r="V205" t="str">
        <f t="shared" si="26"/>
        <v>男子自由形  50m予選無差別</v>
      </c>
      <c r="Y205">
        <f t="shared" si="27"/>
        <v>55</v>
      </c>
      <c r="Z205" t="str">
        <f t="shared" si="24"/>
        <v/>
      </c>
      <c r="AA205" t="str">
        <f t="shared" si="28"/>
        <v>男子自由形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55</v>
      </c>
      <c r="O206">
        <f>Sheet9!E207</f>
        <v>1</v>
      </c>
      <c r="P206" t="str">
        <f>IFERROR(VLOOKUP(O206,Sheet6!A:B,2,0),"")</f>
        <v>男子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200m</v>
      </c>
      <c r="T206" t="s">
        <v>166</v>
      </c>
      <c r="U206" t="s">
        <v>167</v>
      </c>
      <c r="V206" t="str">
        <f t="shared" si="26"/>
        <v>男子自由形 200m予選無差別</v>
      </c>
      <c r="Y206">
        <f t="shared" si="27"/>
        <v>55</v>
      </c>
      <c r="Z206" t="str">
        <f t="shared" si="24"/>
        <v/>
      </c>
      <c r="AA206" t="str">
        <f t="shared" si="28"/>
        <v>男子自由形 200m予選無差別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55</v>
      </c>
      <c r="O207">
        <f>Sheet9!E208</f>
        <v>1</v>
      </c>
      <c r="P207" t="str">
        <f>IFERROR(VLOOKUP(O207,Sheet6!A:B,2,0),"")</f>
        <v>男子</v>
      </c>
      <c r="Q207" t="str">
        <f>Sheet9!A208</f>
        <v>個人メドレー　</v>
      </c>
      <c r="R207" t="str">
        <f t="shared" si="23"/>
        <v>個人メドレー</v>
      </c>
      <c r="S207" t="str">
        <f>Sheet9!B208</f>
        <v xml:space="preserve"> 200m</v>
      </c>
      <c r="T207" t="s">
        <v>166</v>
      </c>
      <c r="U207" t="s">
        <v>167</v>
      </c>
      <c r="V207" t="str">
        <f t="shared" si="26"/>
        <v>男子個人メドレー 200m予選無差別</v>
      </c>
      <c r="Y207">
        <f t="shared" si="27"/>
        <v>55</v>
      </c>
      <c r="Z207" t="str">
        <f t="shared" si="24"/>
        <v/>
      </c>
      <c r="AA207" t="str">
        <f t="shared" si="28"/>
        <v>男子個人メドレー 200m予選無差別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56</v>
      </c>
      <c r="O208">
        <f>Sheet9!E209</f>
        <v>1</v>
      </c>
      <c r="P208" t="str">
        <f>IFERROR(VLOOKUP(O208,Sheet6!A:B,2,0),"")</f>
        <v>男子</v>
      </c>
      <c r="Q208" t="str">
        <f>Sheet9!A209</f>
        <v>自由形　　　　</v>
      </c>
      <c r="R208" t="str">
        <f t="shared" si="23"/>
        <v>自由形</v>
      </c>
      <c r="S208" t="str">
        <f>Sheet9!B209</f>
        <v xml:space="preserve"> 400m</v>
      </c>
      <c r="T208" t="s">
        <v>166</v>
      </c>
      <c r="U208" t="s">
        <v>167</v>
      </c>
      <c r="V208" t="str">
        <f t="shared" si="26"/>
        <v>男子自由形 400m予選無差別</v>
      </c>
      <c r="Y208">
        <f t="shared" si="27"/>
        <v>56</v>
      </c>
      <c r="Z208" t="str">
        <f t="shared" si="24"/>
        <v/>
      </c>
      <c r="AA208" t="str">
        <f t="shared" si="28"/>
        <v>男子自由形 400m予選無差別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56</v>
      </c>
      <c r="O209">
        <f>Sheet9!E210</f>
        <v>1</v>
      </c>
      <c r="P209" t="str">
        <f>IFERROR(VLOOKUP(O209,Sheet6!A:B,2,0),"")</f>
        <v>男子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>1500m</v>
      </c>
      <c r="T209" t="s">
        <v>166</v>
      </c>
      <c r="U209" t="s">
        <v>167</v>
      </c>
      <c r="V209" t="str">
        <f t="shared" si="26"/>
        <v>男子自由形1500m予選無差別</v>
      </c>
      <c r="Y209">
        <f t="shared" si="27"/>
        <v>56</v>
      </c>
      <c r="Z209" t="str">
        <f t="shared" si="24"/>
        <v/>
      </c>
      <c r="AA209" t="str">
        <f t="shared" si="28"/>
        <v>男子自由形1500m予選無差別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56</v>
      </c>
      <c r="O210">
        <f>Sheet9!E211</f>
        <v>1</v>
      </c>
      <c r="P210" t="str">
        <f>IFERROR(VLOOKUP(O210,Sheet6!A:B,2,0),"")</f>
        <v>男子</v>
      </c>
      <c r="Q210" t="str">
        <f>Sheet9!A211</f>
        <v>個人メドレー　</v>
      </c>
      <c r="R210" t="str">
        <f t="shared" si="23"/>
        <v>個人メドレー</v>
      </c>
      <c r="S210" t="str">
        <f>Sheet9!B211</f>
        <v xml:space="preserve"> 400m</v>
      </c>
      <c r="T210" t="s">
        <v>166</v>
      </c>
      <c r="U210" t="s">
        <v>167</v>
      </c>
      <c r="V210" t="str">
        <f t="shared" si="26"/>
        <v>男子個人メドレー 400m予選無差別</v>
      </c>
      <c r="Y210">
        <f t="shared" si="27"/>
        <v>56</v>
      </c>
      <c r="Z210" t="str">
        <f t="shared" si="24"/>
        <v/>
      </c>
      <c r="AA210" t="str">
        <f t="shared" si="28"/>
        <v>男子個人メドレー 400m予選無差別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57</v>
      </c>
      <c r="O211">
        <f>Sheet9!E212</f>
        <v>1</v>
      </c>
      <c r="P211" t="str">
        <f>IFERROR(VLOOKUP(O211,Sheet6!A:B,2,0),"")</f>
        <v>男子</v>
      </c>
      <c r="Q211" t="str">
        <f>Sheet9!A212</f>
        <v>自由形　　　　</v>
      </c>
      <c r="R211" t="str">
        <f t="shared" si="23"/>
        <v>自由形</v>
      </c>
      <c r="S211" t="str">
        <f>Sheet9!B212</f>
        <v xml:space="preserve">  50m</v>
      </c>
      <c r="T211" t="s">
        <v>166</v>
      </c>
      <c r="U211" t="s">
        <v>167</v>
      </c>
      <c r="V211" t="str">
        <f t="shared" si="26"/>
        <v>男子自由形  50m予選無差別</v>
      </c>
      <c r="Y211">
        <f t="shared" si="27"/>
        <v>57</v>
      </c>
      <c r="Z211" t="str">
        <f t="shared" si="24"/>
        <v/>
      </c>
      <c r="AA211" t="str">
        <f t="shared" si="28"/>
        <v>男子自由形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57</v>
      </c>
      <c r="O212">
        <f>Sheet9!E213</f>
        <v>1</v>
      </c>
      <c r="P212" t="str">
        <f>IFERROR(VLOOKUP(O212,Sheet6!A:B,2,0),"")</f>
        <v>男子</v>
      </c>
      <c r="Q212" t="str">
        <f>Sheet9!A213</f>
        <v>平泳ぎ　　　　</v>
      </c>
      <c r="R212" t="str">
        <f t="shared" si="23"/>
        <v>平泳ぎ</v>
      </c>
      <c r="S212" t="str">
        <f>Sheet9!B213</f>
        <v xml:space="preserve">  50m</v>
      </c>
      <c r="T212" t="s">
        <v>166</v>
      </c>
      <c r="U212" t="s">
        <v>167</v>
      </c>
      <c r="V212" t="str">
        <f t="shared" si="26"/>
        <v>男子平泳ぎ  50m予選無差別</v>
      </c>
      <c r="Y212">
        <f t="shared" si="27"/>
        <v>57</v>
      </c>
      <c r="Z212" t="str">
        <f t="shared" si="24"/>
        <v/>
      </c>
      <c r="AA212" t="str">
        <f t="shared" si="28"/>
        <v>男子平泳ぎ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57</v>
      </c>
      <c r="O213">
        <f>Sheet9!E214</f>
        <v>1</v>
      </c>
      <c r="P213" t="str">
        <f>IFERROR(VLOOKUP(O213,Sheet6!A:B,2,0),"")</f>
        <v>男子</v>
      </c>
      <c r="Q213" t="str">
        <f>Sheet9!A214</f>
        <v>平泳ぎ　　　　</v>
      </c>
      <c r="R213" t="str">
        <f t="shared" si="23"/>
        <v>平泳ぎ</v>
      </c>
      <c r="S213" t="str">
        <f>Sheet9!B214</f>
        <v xml:space="preserve"> 100m</v>
      </c>
      <c r="T213" t="s">
        <v>166</v>
      </c>
      <c r="U213" t="s">
        <v>167</v>
      </c>
      <c r="V213" t="str">
        <f t="shared" si="26"/>
        <v>男子平泳ぎ 100m予選無差別</v>
      </c>
      <c r="Y213">
        <f t="shared" si="27"/>
        <v>57</v>
      </c>
      <c r="Z213" t="str">
        <f t="shared" si="24"/>
        <v/>
      </c>
      <c r="AA213" t="str">
        <f t="shared" si="28"/>
        <v>男子平泳ぎ 100m予選無差別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58</v>
      </c>
      <c r="O214">
        <f>Sheet9!E215</f>
        <v>1</v>
      </c>
      <c r="P214" t="str">
        <f>IFERROR(VLOOKUP(O214,Sheet6!A:B,2,0),"")</f>
        <v>男子</v>
      </c>
      <c r="Q214" t="str">
        <f>Sheet9!A215</f>
        <v>バタフライ　　</v>
      </c>
      <c r="R214" t="str">
        <f t="shared" si="23"/>
        <v>バタフライ</v>
      </c>
      <c r="S214" t="str">
        <f>Sheet9!B215</f>
        <v xml:space="preserve">  50m</v>
      </c>
      <c r="T214" t="s">
        <v>166</v>
      </c>
      <c r="U214" t="s">
        <v>167</v>
      </c>
      <c r="V214" t="str">
        <f t="shared" si="26"/>
        <v>男子バタフライ  50m予選無差別</v>
      </c>
      <c r="Y214">
        <f t="shared" si="27"/>
        <v>58</v>
      </c>
      <c r="Z214" t="str">
        <f t="shared" si="24"/>
        <v/>
      </c>
      <c r="AA214" t="str">
        <f t="shared" si="28"/>
        <v>男子バタフライ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58</v>
      </c>
      <c r="O215">
        <f>Sheet9!E216</f>
        <v>1</v>
      </c>
      <c r="P215" t="str">
        <f>IFERROR(VLOOKUP(O215,Sheet6!A:B,2,0),"")</f>
        <v>男子</v>
      </c>
      <c r="Q215" t="str">
        <f>Sheet9!A216</f>
        <v>バタフライ　　</v>
      </c>
      <c r="R215" t="str">
        <f t="shared" si="23"/>
        <v>バタフライ</v>
      </c>
      <c r="S215" t="str">
        <f>Sheet9!B216</f>
        <v xml:space="preserve"> 100m</v>
      </c>
      <c r="T215" t="s">
        <v>166</v>
      </c>
      <c r="U215" t="s">
        <v>167</v>
      </c>
      <c r="V215" t="str">
        <f t="shared" si="26"/>
        <v>男子バタフライ 100m予選無差別</v>
      </c>
      <c r="Y215">
        <f t="shared" si="27"/>
        <v>58</v>
      </c>
      <c r="Z215" t="str">
        <f t="shared" si="24"/>
        <v/>
      </c>
      <c r="AA215" t="str">
        <f t="shared" si="28"/>
        <v>男子バタフライ 100m予選無差別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59</v>
      </c>
      <c r="O216">
        <f>Sheet9!E217</f>
        <v>1</v>
      </c>
      <c r="P216" t="str">
        <f>IFERROR(VLOOKUP(O216,Sheet6!A:B,2,0),"")</f>
        <v>男子</v>
      </c>
      <c r="Q216" t="str">
        <f>Sheet9!A217</f>
        <v>自由形　　　　</v>
      </c>
      <c r="R216" t="str">
        <f t="shared" si="23"/>
        <v>自由形</v>
      </c>
      <c r="S216" t="str">
        <f>Sheet9!B217</f>
        <v xml:space="preserve">  50m</v>
      </c>
      <c r="T216" t="s">
        <v>166</v>
      </c>
      <c r="U216" t="s">
        <v>167</v>
      </c>
      <c r="V216" t="str">
        <f t="shared" si="26"/>
        <v>男子自由形  50m予選無差別</v>
      </c>
      <c r="Y216">
        <f t="shared" si="27"/>
        <v>59</v>
      </c>
      <c r="Z216" t="str">
        <f t="shared" si="24"/>
        <v/>
      </c>
      <c r="AA216" t="str">
        <f t="shared" si="28"/>
        <v>男子自由形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59</v>
      </c>
      <c r="O217">
        <f>Sheet9!E218</f>
        <v>1</v>
      </c>
      <c r="P217" t="str">
        <f>IFERROR(VLOOKUP(O217,Sheet6!A:B,2,0),"")</f>
        <v>男子</v>
      </c>
      <c r="Q217" t="str">
        <f>Sheet9!A218</f>
        <v>バタフライ　　</v>
      </c>
      <c r="R217" t="str">
        <f t="shared" si="23"/>
        <v>バタフライ</v>
      </c>
      <c r="S217" t="str">
        <f>Sheet9!B218</f>
        <v xml:space="preserve">  50m</v>
      </c>
      <c r="T217" t="s">
        <v>166</v>
      </c>
      <c r="U217" t="s">
        <v>167</v>
      </c>
      <c r="V217" t="str">
        <f t="shared" si="26"/>
        <v>男子バタフライ  50m予選無差別</v>
      </c>
      <c r="Y217">
        <f t="shared" si="27"/>
        <v>59</v>
      </c>
      <c r="Z217" t="str">
        <f t="shared" si="24"/>
        <v/>
      </c>
      <c r="AA217" t="str">
        <f t="shared" si="28"/>
        <v>男子バタフライ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59</v>
      </c>
      <c r="O218">
        <f>Sheet9!E219</f>
        <v>1</v>
      </c>
      <c r="P218" t="str">
        <f>IFERROR(VLOOKUP(O218,Sheet6!A:B,2,0),"")</f>
        <v>男子</v>
      </c>
      <c r="Q218" t="str">
        <f>Sheet9!A219</f>
        <v>個人メドレー　</v>
      </c>
      <c r="R218" t="str">
        <f t="shared" si="23"/>
        <v>個人メドレー</v>
      </c>
      <c r="S218" t="str">
        <f>Sheet9!B219</f>
        <v xml:space="preserve"> 200m</v>
      </c>
      <c r="T218" t="s">
        <v>166</v>
      </c>
      <c r="U218" t="s">
        <v>167</v>
      </c>
      <c r="V218" t="str">
        <f t="shared" si="26"/>
        <v>男子個人メドレー 200m予選無差別</v>
      </c>
      <c r="Y218">
        <f t="shared" si="27"/>
        <v>59</v>
      </c>
      <c r="Z218" t="str">
        <f t="shared" si="24"/>
        <v/>
      </c>
      <c r="AA218" t="str">
        <f t="shared" si="28"/>
        <v>男子個人メドレー 200m予選無差別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60</v>
      </c>
      <c r="O219">
        <f>Sheet9!E220</f>
        <v>1</v>
      </c>
      <c r="P219" t="str">
        <f>IFERROR(VLOOKUP(O219,Sheet6!A:B,2,0),"")</f>
        <v>男子</v>
      </c>
      <c r="Q219" t="str">
        <f>Sheet9!A220</f>
        <v>平泳ぎ　　　　</v>
      </c>
      <c r="R219" t="str">
        <f t="shared" si="23"/>
        <v>平泳ぎ</v>
      </c>
      <c r="S219" t="str">
        <f>Sheet9!B220</f>
        <v xml:space="preserve">  50m</v>
      </c>
      <c r="T219" t="s">
        <v>166</v>
      </c>
      <c r="U219" t="s">
        <v>167</v>
      </c>
      <c r="V219" t="str">
        <f t="shared" si="26"/>
        <v>男子平泳ぎ  50m予選無差別</v>
      </c>
      <c r="Y219">
        <f t="shared" si="27"/>
        <v>60</v>
      </c>
      <c r="Z219" t="str">
        <f t="shared" si="24"/>
        <v/>
      </c>
      <c r="AA219" t="str">
        <f t="shared" si="28"/>
        <v>男子平泳ぎ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60</v>
      </c>
      <c r="O220">
        <f>Sheet9!E221</f>
        <v>1</v>
      </c>
      <c r="P220" t="str">
        <f>IFERROR(VLOOKUP(O220,Sheet6!A:B,2,0),"")</f>
        <v>男子</v>
      </c>
      <c r="Q220" t="str">
        <f>Sheet9!A221</f>
        <v>平泳ぎ　　　　</v>
      </c>
      <c r="R220" t="str">
        <f t="shared" si="23"/>
        <v>平泳ぎ</v>
      </c>
      <c r="S220" t="str">
        <f>Sheet9!B221</f>
        <v xml:space="preserve"> 100m</v>
      </c>
      <c r="T220" t="s">
        <v>166</v>
      </c>
      <c r="U220" t="s">
        <v>167</v>
      </c>
      <c r="V220" t="str">
        <f t="shared" si="26"/>
        <v>男子平泳ぎ 100m予選無差別</v>
      </c>
      <c r="Y220">
        <f t="shared" si="27"/>
        <v>60</v>
      </c>
      <c r="Z220" t="str">
        <f t="shared" si="24"/>
        <v/>
      </c>
      <c r="AA220" t="str">
        <f t="shared" si="28"/>
        <v>男子平泳ぎ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61</v>
      </c>
      <c r="O221">
        <f>Sheet9!E222</f>
        <v>2</v>
      </c>
      <c r="P221" t="str">
        <f>IFERROR(VLOOKUP(O221,Sheet6!A:B,2,0),"")</f>
        <v>女子</v>
      </c>
      <c r="Q221" t="str">
        <f>Sheet9!A222</f>
        <v>平泳ぎ　　　　</v>
      </c>
      <c r="R221" t="str">
        <f t="shared" ref="R221:R250" si="29">IFERROR(VLOOKUP(Q221,AG:AH,2,0),"")</f>
        <v>平泳ぎ</v>
      </c>
      <c r="S221" t="str">
        <f>Sheet9!B222</f>
        <v xml:space="preserve">  50m</v>
      </c>
      <c r="T221" t="s">
        <v>166</v>
      </c>
      <c r="U221" t="s">
        <v>167</v>
      </c>
      <c r="V221" t="str">
        <f t="shared" si="26"/>
        <v>女子平泳ぎ  50m予選無差別</v>
      </c>
      <c r="Y221">
        <f t="shared" si="27"/>
        <v>61</v>
      </c>
      <c r="Z221" t="str">
        <f t="shared" si="24"/>
        <v/>
      </c>
      <c r="AA221" t="str">
        <f t="shared" si="28"/>
        <v>女子平泳ぎ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61</v>
      </c>
      <c r="O222">
        <f>Sheet9!E223</f>
        <v>2</v>
      </c>
      <c r="P222" t="str">
        <f>IFERROR(VLOOKUP(O222,Sheet6!A:B,2,0),"")</f>
        <v>女子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100m</v>
      </c>
      <c r="T222" t="s">
        <v>166</v>
      </c>
      <c r="U222" t="s">
        <v>167</v>
      </c>
      <c r="V222" t="str">
        <f t="shared" si="26"/>
        <v>女子平泳ぎ 100m予選無差別</v>
      </c>
      <c r="Y222">
        <f t="shared" si="27"/>
        <v>61</v>
      </c>
      <c r="Z222" t="str">
        <f t="shared" si="24"/>
        <v/>
      </c>
      <c r="AA222" t="str">
        <f t="shared" si="28"/>
        <v>女子平泳ぎ 100m予選無差別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62</v>
      </c>
      <c r="O223">
        <f>Sheet9!E224</f>
        <v>2</v>
      </c>
      <c r="P223" t="str">
        <f>IFERROR(VLOOKUP(O223,Sheet6!A:B,2,0),"")</f>
        <v>女子</v>
      </c>
      <c r="Q223" t="str">
        <f>Sheet9!A224</f>
        <v>平泳ぎ　　　　</v>
      </c>
      <c r="R223" t="str">
        <f t="shared" si="29"/>
        <v>平泳ぎ</v>
      </c>
      <c r="S223" t="str">
        <f>Sheet9!B224</f>
        <v xml:space="preserve">  50m</v>
      </c>
      <c r="T223" t="s">
        <v>166</v>
      </c>
      <c r="U223" t="s">
        <v>167</v>
      </c>
      <c r="V223" t="str">
        <f t="shared" si="26"/>
        <v>女子平泳ぎ  50m予選無差別</v>
      </c>
      <c r="Y223">
        <f t="shared" si="27"/>
        <v>62</v>
      </c>
      <c r="Z223" t="str">
        <f t="shared" si="24"/>
        <v/>
      </c>
      <c r="AA223" t="str">
        <f t="shared" si="28"/>
        <v>女子平泳ぎ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62</v>
      </c>
      <c r="O224">
        <f>Sheet9!E225</f>
        <v>2</v>
      </c>
      <c r="P224" t="str">
        <f>IFERROR(VLOOKUP(O224,Sheet6!A:B,2,0),"")</f>
        <v>女子</v>
      </c>
      <c r="Q224" t="str">
        <f>Sheet9!A225</f>
        <v>平泳ぎ　　　　</v>
      </c>
      <c r="R224" t="str">
        <f t="shared" si="29"/>
        <v>平泳ぎ</v>
      </c>
      <c r="S224" t="str">
        <f>Sheet9!B225</f>
        <v xml:space="preserve"> 100m</v>
      </c>
      <c r="T224" t="s">
        <v>166</v>
      </c>
      <c r="U224" t="s">
        <v>167</v>
      </c>
      <c r="V224" t="str">
        <f t="shared" si="26"/>
        <v>女子平泳ぎ 100m予選無差別</v>
      </c>
      <c r="Y224">
        <f t="shared" si="27"/>
        <v>62</v>
      </c>
      <c r="Z224" t="str">
        <f t="shared" si="24"/>
        <v/>
      </c>
      <c r="AA224" t="str">
        <f t="shared" si="28"/>
        <v>女子平泳ぎ 100m予選無差別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62</v>
      </c>
      <c r="O225">
        <f>Sheet9!E226</f>
        <v>2</v>
      </c>
      <c r="P225" t="str">
        <f>IFERROR(VLOOKUP(O225,Sheet6!A:B,2,0),"")</f>
        <v>女子</v>
      </c>
      <c r="Q225" t="str">
        <f>Sheet9!A226</f>
        <v>平泳ぎ　　　　</v>
      </c>
      <c r="R225" t="str">
        <f t="shared" si="29"/>
        <v>平泳ぎ</v>
      </c>
      <c r="S225" t="str">
        <f>Sheet9!B226</f>
        <v xml:space="preserve"> 200m</v>
      </c>
      <c r="T225" t="s">
        <v>166</v>
      </c>
      <c r="U225" t="s">
        <v>167</v>
      </c>
      <c r="V225" t="str">
        <f t="shared" si="26"/>
        <v>女子平泳ぎ 200m予選無差別</v>
      </c>
      <c r="Y225">
        <f t="shared" si="27"/>
        <v>62</v>
      </c>
      <c r="Z225" t="str">
        <f t="shared" si="24"/>
        <v/>
      </c>
      <c r="AA225" t="str">
        <f t="shared" si="28"/>
        <v>女子平泳ぎ 200m予選無差別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63</v>
      </c>
      <c r="O226">
        <f>Sheet9!E227</f>
        <v>2</v>
      </c>
      <c r="P226" t="str">
        <f>IFERROR(VLOOKUP(O226,Sheet6!A:B,2,0),"")</f>
        <v>女子</v>
      </c>
      <c r="Q226" t="str">
        <f>Sheet9!A227</f>
        <v>自由形　　　　</v>
      </c>
      <c r="R226" t="str">
        <f t="shared" si="29"/>
        <v>自由形</v>
      </c>
      <c r="S226" t="str">
        <f>Sheet9!B227</f>
        <v xml:space="preserve">  50m</v>
      </c>
      <c r="T226" t="s">
        <v>166</v>
      </c>
      <c r="U226" t="s">
        <v>167</v>
      </c>
      <c r="V226" t="str">
        <f t="shared" si="26"/>
        <v>女子自由形  50m予選無差別</v>
      </c>
      <c r="Y226">
        <f t="shared" si="27"/>
        <v>63</v>
      </c>
      <c r="Z226" t="str">
        <f t="shared" si="24"/>
        <v/>
      </c>
      <c r="AA226" t="str">
        <f t="shared" ref="AA226:AA250" si="30">V226</f>
        <v>女子自由形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63</v>
      </c>
      <c r="O227">
        <f>Sheet9!E228</f>
        <v>2</v>
      </c>
      <c r="P227" t="str">
        <f>IFERROR(VLOOKUP(O227,Sheet6!A:B,2,0),"")</f>
        <v>女子</v>
      </c>
      <c r="Q227" t="str">
        <f>Sheet9!A228</f>
        <v>背泳ぎ　　　　</v>
      </c>
      <c r="R227" t="str">
        <f t="shared" si="29"/>
        <v>背泳ぎ</v>
      </c>
      <c r="S227" t="str">
        <f>Sheet9!B228</f>
        <v xml:space="preserve">  50m</v>
      </c>
      <c r="T227" t="s">
        <v>166</v>
      </c>
      <c r="U227" t="s">
        <v>167</v>
      </c>
      <c r="V227" t="str">
        <f t="shared" si="26"/>
        <v>女子背泳ぎ  50m予選無差別</v>
      </c>
      <c r="Y227">
        <f t="shared" si="27"/>
        <v>63</v>
      </c>
      <c r="Z227" t="str">
        <f t="shared" si="24"/>
        <v/>
      </c>
      <c r="AA227" t="str">
        <f t="shared" si="30"/>
        <v>女子背泳ぎ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63</v>
      </c>
      <c r="O228">
        <f>Sheet9!E229</f>
        <v>2</v>
      </c>
      <c r="P228" t="str">
        <f>IFERROR(VLOOKUP(O228,Sheet6!A:B,2,0),"")</f>
        <v>女子</v>
      </c>
      <c r="Q228" t="str">
        <f>Sheet9!A229</f>
        <v>個人メドレー　</v>
      </c>
      <c r="R228" t="str">
        <f t="shared" si="29"/>
        <v>個人メドレー</v>
      </c>
      <c r="S228" t="str">
        <f>Sheet9!B229</f>
        <v xml:space="preserve"> 200m</v>
      </c>
      <c r="T228" t="s">
        <v>166</v>
      </c>
      <c r="U228" t="s">
        <v>167</v>
      </c>
      <c r="V228" t="str">
        <f t="shared" si="26"/>
        <v>女子個人メドレー 200m予選無差別</v>
      </c>
      <c r="Y228">
        <f t="shared" si="27"/>
        <v>63</v>
      </c>
      <c r="Z228" t="str">
        <f t="shared" si="24"/>
        <v/>
      </c>
      <c r="AA228" t="str">
        <f t="shared" si="30"/>
        <v>女子個人メドレー 200m予選無差別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64</v>
      </c>
      <c r="O229">
        <f>Sheet9!E230</f>
        <v>2</v>
      </c>
      <c r="P229" t="str">
        <f>IFERROR(VLOOKUP(O229,Sheet6!A:B,2,0),"")</f>
        <v>女子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 50m</v>
      </c>
      <c r="T229" t="s">
        <v>166</v>
      </c>
      <c r="U229" t="s">
        <v>167</v>
      </c>
      <c r="V229" t="str">
        <f t="shared" si="26"/>
        <v>女子自由形  50m予選無差別</v>
      </c>
      <c r="Y229">
        <f t="shared" si="27"/>
        <v>64</v>
      </c>
      <c r="Z229" t="str">
        <f t="shared" si="24"/>
        <v/>
      </c>
      <c r="AA229" t="str">
        <f t="shared" si="30"/>
        <v>女子自由形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64</v>
      </c>
      <c r="O230">
        <f>Sheet9!E231</f>
        <v>2</v>
      </c>
      <c r="P230" t="str">
        <f>IFERROR(VLOOKUP(O230,Sheet6!A:B,2,0),"")</f>
        <v>女子</v>
      </c>
      <c r="Q230" t="str">
        <f>Sheet9!A231</f>
        <v>背泳ぎ　　　　</v>
      </c>
      <c r="R230" t="str">
        <f t="shared" si="29"/>
        <v>背泳ぎ</v>
      </c>
      <c r="S230" t="str">
        <f>Sheet9!B231</f>
        <v xml:space="preserve">  50m</v>
      </c>
      <c r="T230" t="s">
        <v>166</v>
      </c>
      <c r="U230" t="s">
        <v>167</v>
      </c>
      <c r="V230" t="str">
        <f t="shared" si="26"/>
        <v>女子背泳ぎ  50m予選無差別</v>
      </c>
      <c r="Y230">
        <f t="shared" si="27"/>
        <v>64</v>
      </c>
      <c r="Z230" t="str">
        <f t="shared" si="24"/>
        <v/>
      </c>
      <c r="AA230" t="str">
        <f t="shared" si="30"/>
        <v>女子背泳ぎ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64</v>
      </c>
      <c r="O231">
        <f>Sheet9!E232</f>
        <v>2</v>
      </c>
      <c r="P231" t="str">
        <f>IFERROR(VLOOKUP(O231,Sheet6!A:B,2,0),"")</f>
        <v>女子</v>
      </c>
      <c r="Q231" t="str">
        <f>Sheet9!A232</f>
        <v>個人メドレー　</v>
      </c>
      <c r="R231" t="str">
        <f t="shared" si="29"/>
        <v>個人メドレー</v>
      </c>
      <c r="S231" t="str">
        <f>Sheet9!B232</f>
        <v xml:space="preserve"> 200m</v>
      </c>
      <c r="T231" t="s">
        <v>166</v>
      </c>
      <c r="U231" t="s">
        <v>167</v>
      </c>
      <c r="V231" t="str">
        <f t="shared" si="26"/>
        <v>女子個人メドレー 200m予選無差別</v>
      </c>
      <c r="Y231">
        <f t="shared" si="27"/>
        <v>64</v>
      </c>
      <c r="Z231" t="str">
        <f t="shared" si="24"/>
        <v/>
      </c>
      <c r="AA231" t="str">
        <f t="shared" si="30"/>
        <v>女子個人メドレー 200m予選無差別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65</v>
      </c>
      <c r="O232">
        <f>Sheet9!E233</f>
        <v>2</v>
      </c>
      <c r="P232" t="str">
        <f>IFERROR(VLOOKUP(O232,Sheet6!A:B,2,0),"")</f>
        <v>女子</v>
      </c>
      <c r="Q232" t="str">
        <f>Sheet9!A233</f>
        <v>自由形　　　　</v>
      </c>
      <c r="R232" t="str">
        <f t="shared" si="29"/>
        <v>自由形</v>
      </c>
      <c r="S232" t="str">
        <f>Sheet9!B233</f>
        <v xml:space="preserve">  50m</v>
      </c>
      <c r="T232" t="s">
        <v>166</v>
      </c>
      <c r="U232" t="s">
        <v>167</v>
      </c>
      <c r="V232" t="str">
        <f t="shared" si="26"/>
        <v>女子自由形  50m予選無差別</v>
      </c>
      <c r="Y232">
        <f t="shared" si="27"/>
        <v>65</v>
      </c>
      <c r="Z232" t="str">
        <f t="shared" si="24"/>
        <v/>
      </c>
      <c r="AA232" t="str">
        <f t="shared" si="30"/>
        <v>女子自由形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65</v>
      </c>
      <c r="O233">
        <f>Sheet9!E234</f>
        <v>2</v>
      </c>
      <c r="P233" t="str">
        <f>IFERROR(VLOOKUP(O233,Sheet6!A:B,2,0),"")</f>
        <v>女子</v>
      </c>
      <c r="Q233" t="str">
        <f>Sheet9!A234</f>
        <v>自由形　　　　</v>
      </c>
      <c r="R233" t="str">
        <f t="shared" si="29"/>
        <v>自由形</v>
      </c>
      <c r="S233" t="str">
        <f>Sheet9!B234</f>
        <v xml:space="preserve"> 100m</v>
      </c>
      <c r="T233" t="s">
        <v>166</v>
      </c>
      <c r="U233" t="s">
        <v>167</v>
      </c>
      <c r="V233" t="str">
        <f t="shared" si="26"/>
        <v>女子自由形 100m予選無差別</v>
      </c>
      <c r="Y233">
        <f t="shared" si="27"/>
        <v>65</v>
      </c>
      <c r="Z233" t="str">
        <f t="shared" si="24"/>
        <v/>
      </c>
      <c r="AA233" t="str">
        <f t="shared" si="30"/>
        <v>女子自由形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65</v>
      </c>
      <c r="O234">
        <f>Sheet9!E235</f>
        <v>2</v>
      </c>
      <c r="P234" t="str">
        <f>IFERROR(VLOOKUP(O234,Sheet6!A:B,2,0),"")</f>
        <v>女子</v>
      </c>
      <c r="Q234" t="str">
        <f>Sheet9!A235</f>
        <v>自由形　　　　</v>
      </c>
      <c r="R234" t="str">
        <f t="shared" si="29"/>
        <v>自由形</v>
      </c>
      <c r="S234" t="str">
        <f>Sheet9!B235</f>
        <v xml:space="preserve"> 400m</v>
      </c>
      <c r="T234" t="s">
        <v>166</v>
      </c>
      <c r="U234" t="s">
        <v>167</v>
      </c>
      <c r="V234" t="str">
        <f t="shared" si="26"/>
        <v>女子自由形 400m予選無差別</v>
      </c>
      <c r="Y234">
        <f t="shared" si="27"/>
        <v>65</v>
      </c>
      <c r="Z234" t="str">
        <f t="shared" si="24"/>
        <v/>
      </c>
      <c r="AA234" t="str">
        <f t="shared" si="30"/>
        <v>女子自由形 400m予選無差別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66</v>
      </c>
      <c r="O235">
        <f>Sheet9!E236</f>
        <v>2</v>
      </c>
      <c r="P235" t="str">
        <f>IFERROR(VLOOKUP(O235,Sheet6!A:B,2,0),"")</f>
        <v>女子</v>
      </c>
      <c r="Q235" t="str">
        <f>Sheet9!A236</f>
        <v>自由形　　　　</v>
      </c>
      <c r="R235" t="str">
        <f t="shared" si="29"/>
        <v>自由形</v>
      </c>
      <c r="S235" t="str">
        <f>Sheet9!B236</f>
        <v xml:space="preserve">  50m</v>
      </c>
      <c r="T235" t="s">
        <v>166</v>
      </c>
      <c r="U235" t="s">
        <v>167</v>
      </c>
      <c r="V235" t="str">
        <f t="shared" si="26"/>
        <v>女子自由形  50m予選無差別</v>
      </c>
      <c r="Y235">
        <f t="shared" si="27"/>
        <v>66</v>
      </c>
      <c r="Z235" t="str">
        <f t="shared" si="24"/>
        <v/>
      </c>
      <c r="AA235" t="str">
        <f t="shared" si="30"/>
        <v>女子自由形  50m予選無差別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66</v>
      </c>
      <c r="O236">
        <f>Sheet9!E237</f>
        <v>2</v>
      </c>
      <c r="P236" t="str">
        <f>IFERROR(VLOOKUP(O236,Sheet6!A:B,2,0),"")</f>
        <v>女子</v>
      </c>
      <c r="Q236" t="str">
        <f>Sheet9!A237</f>
        <v>平泳ぎ　　　　</v>
      </c>
      <c r="R236" t="str">
        <f t="shared" si="29"/>
        <v>平泳ぎ</v>
      </c>
      <c r="S236" t="str">
        <f>Sheet9!B237</f>
        <v xml:space="preserve">  50m</v>
      </c>
      <c r="T236" t="s">
        <v>166</v>
      </c>
      <c r="U236" t="s">
        <v>167</v>
      </c>
      <c r="V236" t="str">
        <f t="shared" si="26"/>
        <v>女子平泳ぎ  50m予選無差別</v>
      </c>
      <c r="Y236">
        <f t="shared" si="27"/>
        <v>66</v>
      </c>
      <c r="Z236" t="str">
        <f t="shared" si="24"/>
        <v/>
      </c>
      <c r="AA236" t="str">
        <f t="shared" si="30"/>
        <v>女子平泳ぎ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66</v>
      </c>
      <c r="O237">
        <f>Sheet9!E238</f>
        <v>2</v>
      </c>
      <c r="P237" t="str">
        <f>IFERROR(VLOOKUP(O237,Sheet6!A:B,2,0),"")</f>
        <v>女子</v>
      </c>
      <c r="Q237" t="str">
        <f>Sheet9!A238</f>
        <v>個人メドレー　</v>
      </c>
      <c r="R237" t="str">
        <f t="shared" si="29"/>
        <v>個人メドレー</v>
      </c>
      <c r="S237" t="str">
        <f>Sheet9!B238</f>
        <v xml:space="preserve"> 200m</v>
      </c>
      <c r="T237" t="s">
        <v>166</v>
      </c>
      <c r="U237" t="s">
        <v>167</v>
      </c>
      <c r="V237" t="str">
        <f t="shared" si="26"/>
        <v>女子個人メドレー 200m予選無差別</v>
      </c>
      <c r="Y237">
        <f t="shared" si="27"/>
        <v>66</v>
      </c>
      <c r="Z237" t="str">
        <f t="shared" si="24"/>
        <v/>
      </c>
      <c r="AA237" t="str">
        <f t="shared" si="30"/>
        <v>女子個人メドレー 200m予選無差別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67</v>
      </c>
      <c r="O238">
        <f>Sheet9!E239</f>
        <v>1</v>
      </c>
      <c r="P238" t="str">
        <f>IFERROR(VLOOKUP(O238,Sheet6!A:B,2,0),"")</f>
        <v>男子</v>
      </c>
      <c r="Q238" t="str">
        <f>Sheet9!A239</f>
        <v>平泳ぎ　　　　</v>
      </c>
      <c r="R238" t="str">
        <f t="shared" si="29"/>
        <v>平泳ぎ</v>
      </c>
      <c r="S238" t="str">
        <f>Sheet9!B239</f>
        <v xml:space="preserve"> 100m</v>
      </c>
      <c r="T238" t="s">
        <v>166</v>
      </c>
      <c r="U238" t="s">
        <v>167</v>
      </c>
      <c r="V238" t="str">
        <f t="shared" si="26"/>
        <v>男子平泳ぎ 100m予選無差別</v>
      </c>
      <c r="Y238">
        <f t="shared" si="27"/>
        <v>67</v>
      </c>
      <c r="Z238" t="str">
        <f t="shared" si="24"/>
        <v/>
      </c>
      <c r="AA238" t="str">
        <f t="shared" si="30"/>
        <v>男子平泳ぎ 100m予選無差別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67</v>
      </c>
      <c r="O239">
        <f>Sheet9!E240</f>
        <v>1</v>
      </c>
      <c r="P239" t="str">
        <f>IFERROR(VLOOKUP(O239,Sheet6!A:B,2,0),"")</f>
        <v>男子</v>
      </c>
      <c r="Q239" t="str">
        <f>Sheet9!A240</f>
        <v>平泳ぎ　　　　</v>
      </c>
      <c r="R239" t="str">
        <f t="shared" si="29"/>
        <v>平泳ぎ</v>
      </c>
      <c r="S239" t="str">
        <f>Sheet9!B240</f>
        <v xml:space="preserve"> 200m</v>
      </c>
      <c r="T239" t="s">
        <v>166</v>
      </c>
      <c r="U239" t="s">
        <v>167</v>
      </c>
      <c r="V239" t="str">
        <f t="shared" si="26"/>
        <v>男子平泳ぎ 200m予選無差別</v>
      </c>
      <c r="Y239">
        <f t="shared" si="27"/>
        <v>67</v>
      </c>
      <c r="Z239" t="str">
        <f t="shared" si="24"/>
        <v/>
      </c>
      <c r="AA239" t="str">
        <f t="shared" si="30"/>
        <v>男子平泳ぎ 200m予選無差別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67</v>
      </c>
      <c r="O240">
        <f>Sheet9!E241</f>
        <v>1</v>
      </c>
      <c r="P240" t="str">
        <f>IFERROR(VLOOKUP(O240,Sheet6!A:B,2,0),"")</f>
        <v>男子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 50m</v>
      </c>
      <c r="T240" t="s">
        <v>166</v>
      </c>
      <c r="U240" t="s">
        <v>167</v>
      </c>
      <c r="V240" t="str">
        <f t="shared" si="26"/>
        <v>男子バタフライ  50m予選無差別</v>
      </c>
      <c r="Y240">
        <f t="shared" si="27"/>
        <v>67</v>
      </c>
      <c r="Z240" t="str">
        <f t="shared" si="24"/>
        <v/>
      </c>
      <c r="AA240" t="str">
        <f t="shared" si="30"/>
        <v>男子バタフライ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68</v>
      </c>
      <c r="O241">
        <f>Sheet9!E242</f>
        <v>1</v>
      </c>
      <c r="P241" t="str">
        <f>IFERROR(VLOOKUP(O241,Sheet6!A:B,2,0),"")</f>
        <v>男子</v>
      </c>
      <c r="Q241" t="str">
        <f>Sheet9!A242</f>
        <v>平泳ぎ　　　　</v>
      </c>
      <c r="R241" t="str">
        <f t="shared" si="29"/>
        <v>平泳ぎ</v>
      </c>
      <c r="S241" t="str">
        <f>Sheet9!B242</f>
        <v xml:space="preserve">  50m</v>
      </c>
      <c r="T241" t="s">
        <v>166</v>
      </c>
      <c r="U241" t="s">
        <v>167</v>
      </c>
      <c r="V241" t="str">
        <f t="shared" si="26"/>
        <v>男子平泳ぎ  50m予選無差別</v>
      </c>
      <c r="Y241">
        <f t="shared" si="27"/>
        <v>68</v>
      </c>
      <c r="Z241" t="str">
        <f t="shared" si="24"/>
        <v/>
      </c>
      <c r="AA241" t="str">
        <f t="shared" si="30"/>
        <v>男子平泳ぎ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68</v>
      </c>
      <c r="O242">
        <f>Sheet9!E243</f>
        <v>1</v>
      </c>
      <c r="P242" t="str">
        <f>IFERROR(VLOOKUP(O242,Sheet6!A:B,2,0),"")</f>
        <v>男子</v>
      </c>
      <c r="Q242" t="str">
        <f>Sheet9!A243</f>
        <v>平泳ぎ　　　　</v>
      </c>
      <c r="R242" t="str">
        <f t="shared" si="29"/>
        <v>平泳ぎ</v>
      </c>
      <c r="S242" t="str">
        <f>Sheet9!B243</f>
        <v xml:space="preserve"> 100m</v>
      </c>
      <c r="T242" t="s">
        <v>166</v>
      </c>
      <c r="U242" t="s">
        <v>167</v>
      </c>
      <c r="V242" t="str">
        <f t="shared" si="26"/>
        <v>男子平泳ぎ 100m予選無差別</v>
      </c>
      <c r="Y242">
        <f t="shared" si="27"/>
        <v>68</v>
      </c>
      <c r="Z242" t="str">
        <f t="shared" si="24"/>
        <v/>
      </c>
      <c r="AA242" t="str">
        <f t="shared" si="30"/>
        <v>男子平泳ぎ 100m予選無差別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68</v>
      </c>
      <c r="O243">
        <f>Sheet9!E244</f>
        <v>1</v>
      </c>
      <c r="P243" t="str">
        <f>IFERROR(VLOOKUP(O243,Sheet6!A:B,2,0),"")</f>
        <v>男子</v>
      </c>
      <c r="Q243" t="str">
        <f>Sheet9!A244</f>
        <v>個人メドレー　</v>
      </c>
      <c r="R243" t="str">
        <f t="shared" si="29"/>
        <v>個人メドレー</v>
      </c>
      <c r="S243" t="str">
        <f>Sheet9!B244</f>
        <v xml:space="preserve"> 200m</v>
      </c>
      <c r="T243" t="s">
        <v>166</v>
      </c>
      <c r="U243" t="s">
        <v>167</v>
      </c>
      <c r="V243" t="str">
        <f t="shared" si="26"/>
        <v>男子個人メドレー 200m予選無差別</v>
      </c>
      <c r="Y243">
        <f t="shared" si="27"/>
        <v>68</v>
      </c>
      <c r="Z243" t="str">
        <f t="shared" si="24"/>
        <v/>
      </c>
      <c r="AA243" t="str">
        <f t="shared" si="30"/>
        <v>男子個人メドレー 200m予選無差別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69</v>
      </c>
      <c r="O244">
        <f>Sheet9!E245</f>
        <v>1</v>
      </c>
      <c r="P244" t="str">
        <f>IFERROR(VLOOKUP(O244,Sheet6!A:B,2,0),"")</f>
        <v>男子</v>
      </c>
      <c r="Q244" t="str">
        <f>Sheet9!A245</f>
        <v>平泳ぎ　　　　</v>
      </c>
      <c r="R244" t="str">
        <f t="shared" si="29"/>
        <v>平泳ぎ</v>
      </c>
      <c r="S244" t="str">
        <f>Sheet9!B245</f>
        <v xml:space="preserve"> 200m</v>
      </c>
      <c r="T244" t="s">
        <v>166</v>
      </c>
      <c r="U244" t="s">
        <v>167</v>
      </c>
      <c r="V244" t="str">
        <f t="shared" si="26"/>
        <v>男子平泳ぎ 200m予選無差別</v>
      </c>
      <c r="Y244">
        <f t="shared" si="27"/>
        <v>69</v>
      </c>
      <c r="Z244" t="str">
        <f t="shared" si="24"/>
        <v/>
      </c>
      <c r="AA244" t="str">
        <f t="shared" si="30"/>
        <v>男子平泳ぎ 200m予選無差別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69</v>
      </c>
      <c r="O245">
        <f>Sheet9!E246</f>
        <v>1</v>
      </c>
      <c r="P245" t="str">
        <f>IFERROR(VLOOKUP(O245,Sheet6!A:B,2,0),"")</f>
        <v>男子</v>
      </c>
      <c r="Q245" t="str">
        <f>Sheet9!A246</f>
        <v>個人メドレー　</v>
      </c>
      <c r="R245" t="str">
        <f t="shared" si="29"/>
        <v>個人メドレー</v>
      </c>
      <c r="S245" t="str">
        <f>Sheet9!B246</f>
        <v xml:space="preserve"> 200m</v>
      </c>
      <c r="T245" t="s">
        <v>166</v>
      </c>
      <c r="U245" t="s">
        <v>167</v>
      </c>
      <c r="V245" t="str">
        <f t="shared" si="26"/>
        <v>男子個人メドレー 200m予選無差別</v>
      </c>
      <c r="Y245">
        <f t="shared" si="27"/>
        <v>69</v>
      </c>
      <c r="Z245" t="str">
        <f t="shared" si="24"/>
        <v/>
      </c>
      <c r="AA245" t="str">
        <f t="shared" si="30"/>
        <v>男子個人メドレー 200m予選無差別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70</v>
      </c>
      <c r="O246">
        <f>Sheet9!E247</f>
        <v>1</v>
      </c>
      <c r="P246" t="str">
        <f>IFERROR(VLOOKUP(O246,Sheet6!A:B,2,0),"")</f>
        <v>男子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 50m</v>
      </c>
      <c r="T246" t="s">
        <v>166</v>
      </c>
      <c r="U246" t="s">
        <v>167</v>
      </c>
      <c r="V246" t="str">
        <f t="shared" si="26"/>
        <v>男子自由形  50m予選無差別</v>
      </c>
      <c r="Y246">
        <f t="shared" si="27"/>
        <v>70</v>
      </c>
      <c r="Z246" t="str">
        <f t="shared" si="24"/>
        <v/>
      </c>
      <c r="AA246" t="str">
        <f t="shared" si="30"/>
        <v>男子自由形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70</v>
      </c>
      <c r="O247">
        <f>Sheet9!E248</f>
        <v>1</v>
      </c>
      <c r="P247" t="str">
        <f>IFERROR(VLOOKUP(O247,Sheet6!A:B,2,0),"")</f>
        <v>男子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100m</v>
      </c>
      <c r="T247" t="s">
        <v>166</v>
      </c>
      <c r="U247" t="s">
        <v>167</v>
      </c>
      <c r="V247" t="str">
        <f t="shared" si="26"/>
        <v>男子自由形 100m予選無差別</v>
      </c>
      <c r="Y247">
        <f t="shared" si="27"/>
        <v>70</v>
      </c>
      <c r="Z247" t="str">
        <f t="shared" si="24"/>
        <v/>
      </c>
      <c r="AA247" t="str">
        <f t="shared" si="30"/>
        <v>男子自由形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71</v>
      </c>
      <c r="O248">
        <f>Sheet9!E249</f>
        <v>1</v>
      </c>
      <c r="P248" t="str">
        <f>IFERROR(VLOOKUP(O248,Sheet6!A:B,2,0),"")</f>
        <v>男子</v>
      </c>
      <c r="Q248" t="str">
        <f>Sheet9!A249</f>
        <v>バタフライ　　</v>
      </c>
      <c r="R248" t="str">
        <f t="shared" si="29"/>
        <v>バタフライ</v>
      </c>
      <c r="S248" t="str">
        <f>Sheet9!B249</f>
        <v xml:space="preserve"> 100m</v>
      </c>
      <c r="T248" t="s">
        <v>166</v>
      </c>
      <c r="U248" t="s">
        <v>167</v>
      </c>
      <c r="V248" t="str">
        <f t="shared" si="26"/>
        <v>男子バタフライ 100m予選無差別</v>
      </c>
      <c r="Y248">
        <f t="shared" si="27"/>
        <v>71</v>
      </c>
      <c r="Z248" t="str">
        <f t="shared" si="24"/>
        <v/>
      </c>
      <c r="AA248" t="str">
        <f t="shared" si="30"/>
        <v>男子バタフライ 100m予選無差別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71</v>
      </c>
      <c r="O249">
        <f>Sheet9!E250</f>
        <v>1</v>
      </c>
      <c r="P249" t="str">
        <f>IFERROR(VLOOKUP(O249,Sheet6!A:B,2,0),"")</f>
        <v>男子</v>
      </c>
      <c r="Q249" t="str">
        <f>Sheet9!A250</f>
        <v>バタフライ　　</v>
      </c>
      <c r="R249" t="str">
        <f t="shared" si="29"/>
        <v>バタフライ</v>
      </c>
      <c r="S249" t="str">
        <f>Sheet9!B250</f>
        <v xml:space="preserve"> 200m</v>
      </c>
      <c r="T249" t="s">
        <v>166</v>
      </c>
      <c r="U249" t="s">
        <v>167</v>
      </c>
      <c r="V249" t="str">
        <f t="shared" si="26"/>
        <v>男子バタフライ 200m予選無差別</v>
      </c>
      <c r="Y249">
        <f t="shared" si="27"/>
        <v>71</v>
      </c>
      <c r="Z249" t="str">
        <f t="shared" si="24"/>
        <v/>
      </c>
      <c r="AA249" t="str">
        <f t="shared" si="30"/>
        <v>男子バタフライ 200m予選無差別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72</v>
      </c>
      <c r="O250">
        <f>Sheet9!E251</f>
        <v>1</v>
      </c>
      <c r="P250" t="str">
        <f>IFERROR(VLOOKUP(O250,Sheet6!A:B,2,0),"")</f>
        <v>男子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166</v>
      </c>
      <c r="U250" t="s">
        <v>167</v>
      </c>
      <c r="V250" t="str">
        <f t="shared" si="26"/>
        <v>男子自由形  50m予選無差別</v>
      </c>
      <c r="Y250">
        <f t="shared" si="27"/>
        <v>72</v>
      </c>
      <c r="Z250" t="str">
        <f t="shared" si="24"/>
        <v/>
      </c>
      <c r="AA250" t="str">
        <f t="shared" si="30"/>
        <v>男子自由形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72</v>
      </c>
      <c r="N251">
        <f>Sheet9!D252</f>
        <v>72</v>
      </c>
      <c r="O251">
        <f>Sheet9!E252</f>
        <v>1</v>
      </c>
      <c r="P251" t="str">
        <f>IFERROR(VLOOKUP(O251,Sheet6!A:B,2,0),"")</f>
        <v>男子</v>
      </c>
      <c r="Q251" t="str">
        <f>Sheet9!A252</f>
        <v>背泳ぎ　　　　</v>
      </c>
      <c r="R251" t="str">
        <f t="shared" ref="R251:R314" si="33">IFERROR(VLOOKUP(Q251,AG:AH,2,0),"")</f>
        <v>背泳ぎ</v>
      </c>
      <c r="S251" t="str">
        <f>Sheet9!B252</f>
        <v xml:space="preserve"> 100m</v>
      </c>
      <c r="T251" t="s">
        <v>166</v>
      </c>
      <c r="U251" t="s">
        <v>167</v>
      </c>
      <c r="V251" t="str">
        <f t="shared" ref="V251:V314" si="34">CONCATENATE(P251,R251,S251,T251,U251)</f>
        <v>男子背泳ぎ 100m予選無差別</v>
      </c>
      <c r="Y251">
        <f t="shared" ref="Y251:Y314" si="35">N251</f>
        <v>72</v>
      </c>
      <c r="Z251" t="str">
        <f t="shared" ref="Z251:Z314" si="36">IFERROR(VLOOKUP(V251,I:M,5,0),"")</f>
        <v/>
      </c>
      <c r="AA251" t="str">
        <f t="shared" ref="AA251:AA314" si="37">V251</f>
        <v>男子背泳ぎ 100m予選無差別</v>
      </c>
      <c r="AD251" s="37"/>
    </row>
    <row r="252" spans="1:30" x14ac:dyDescent="0.15">
      <c r="N252">
        <f>Sheet9!D253</f>
        <v>73</v>
      </c>
      <c r="O252">
        <f>Sheet9!E253</f>
        <v>1</v>
      </c>
      <c r="P252" t="str">
        <f>IFERROR(VLOOKUP(O252,Sheet6!A:B,2,0),"")</f>
        <v>男子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400m</v>
      </c>
      <c r="T252" t="s">
        <v>166</v>
      </c>
      <c r="U252" t="s">
        <v>167</v>
      </c>
      <c r="V252" t="str">
        <f t="shared" si="34"/>
        <v>男子自由形 400m予選無差別</v>
      </c>
      <c r="Y252">
        <f t="shared" si="35"/>
        <v>73</v>
      </c>
      <c r="Z252" t="str">
        <f t="shared" si="36"/>
        <v/>
      </c>
      <c r="AA252" t="str">
        <f t="shared" si="37"/>
        <v>男子自由形 400m予選無差別</v>
      </c>
      <c r="AD252" s="37"/>
    </row>
    <row r="253" spans="1:30" x14ac:dyDescent="0.15">
      <c r="N253">
        <f>Sheet9!D254</f>
        <v>73</v>
      </c>
      <c r="O253">
        <f>Sheet9!E254</f>
        <v>1</v>
      </c>
      <c r="P253" t="str">
        <f>IFERROR(VLOOKUP(O253,Sheet6!A:B,2,0),"")</f>
        <v>男子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>1500m</v>
      </c>
      <c r="T253" t="s">
        <v>166</v>
      </c>
      <c r="U253" t="s">
        <v>167</v>
      </c>
      <c r="V253" t="str">
        <f t="shared" si="34"/>
        <v>男子自由形1500m予選無差別</v>
      </c>
      <c r="Y253">
        <f t="shared" si="35"/>
        <v>73</v>
      </c>
      <c r="Z253" t="str">
        <f t="shared" si="36"/>
        <v/>
      </c>
      <c r="AA253" t="str">
        <f t="shared" si="37"/>
        <v>男子自由形1500m予選無差別</v>
      </c>
      <c r="AD253" s="37"/>
    </row>
    <row r="254" spans="1:30" x14ac:dyDescent="0.15">
      <c r="N254">
        <f>Sheet9!D255</f>
        <v>74</v>
      </c>
      <c r="O254">
        <f>Sheet9!E255</f>
        <v>1</v>
      </c>
      <c r="P254" t="str">
        <f>IFERROR(VLOOKUP(O254,Sheet6!A:B,2,0),"")</f>
        <v>男子</v>
      </c>
      <c r="Q254" t="str">
        <f>Sheet9!A255</f>
        <v>バタフライ　　</v>
      </c>
      <c r="R254" t="str">
        <f t="shared" si="33"/>
        <v>バタフライ</v>
      </c>
      <c r="S254" t="str">
        <f>Sheet9!B255</f>
        <v xml:space="preserve">  50m</v>
      </c>
      <c r="T254" t="s">
        <v>166</v>
      </c>
      <c r="U254" t="s">
        <v>167</v>
      </c>
      <c r="V254" t="str">
        <f t="shared" si="34"/>
        <v>男子バタフライ  50m予選無差別</v>
      </c>
      <c r="Y254">
        <f t="shared" si="35"/>
        <v>74</v>
      </c>
      <c r="Z254" t="str">
        <f t="shared" si="36"/>
        <v/>
      </c>
      <c r="AA254" t="str">
        <f t="shared" si="37"/>
        <v>男子バタフライ  50m予選無差別</v>
      </c>
      <c r="AD254" s="37"/>
    </row>
    <row r="255" spans="1:30" x14ac:dyDescent="0.15">
      <c r="N255">
        <f>Sheet9!D256</f>
        <v>74</v>
      </c>
      <c r="O255">
        <f>Sheet9!E256</f>
        <v>1</v>
      </c>
      <c r="P255" t="str">
        <f>IFERROR(VLOOKUP(O255,Sheet6!A:B,2,0),"")</f>
        <v>男子</v>
      </c>
      <c r="Q255" t="str">
        <f>Sheet9!A256</f>
        <v>バタフライ　　</v>
      </c>
      <c r="R255" t="str">
        <f t="shared" si="33"/>
        <v>バタフライ</v>
      </c>
      <c r="S255" t="str">
        <f>Sheet9!B256</f>
        <v xml:space="preserve"> 100m</v>
      </c>
      <c r="T255" t="s">
        <v>166</v>
      </c>
      <c r="U255" t="s">
        <v>167</v>
      </c>
      <c r="V255" t="str">
        <f t="shared" si="34"/>
        <v>男子バタフライ 100m予選無差別</v>
      </c>
      <c r="Y255">
        <f t="shared" si="35"/>
        <v>74</v>
      </c>
      <c r="Z255" t="str">
        <f t="shared" si="36"/>
        <v/>
      </c>
      <c r="AA255" t="str">
        <f t="shared" si="37"/>
        <v>男子バタフライ 100m予選無差別</v>
      </c>
      <c r="AD255" s="37"/>
    </row>
    <row r="256" spans="1:30" x14ac:dyDescent="0.15">
      <c r="N256">
        <f>Sheet9!D257</f>
        <v>75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200m</v>
      </c>
      <c r="T256" t="s">
        <v>166</v>
      </c>
      <c r="U256" t="s">
        <v>167</v>
      </c>
      <c r="V256" t="str">
        <f t="shared" si="34"/>
        <v>女子自由形 200m予選無差別</v>
      </c>
      <c r="Y256">
        <f t="shared" si="35"/>
        <v>75</v>
      </c>
      <c r="Z256" t="str">
        <f t="shared" si="36"/>
        <v/>
      </c>
      <c r="AA256" t="str">
        <f t="shared" si="37"/>
        <v>女子自由形 200m予選無差別</v>
      </c>
      <c r="AD256" s="37"/>
    </row>
    <row r="257" spans="14:30" x14ac:dyDescent="0.15">
      <c r="N257">
        <f>Sheet9!D258</f>
        <v>75</v>
      </c>
      <c r="O257">
        <f>Sheet9!E258</f>
        <v>2</v>
      </c>
      <c r="P257" t="str">
        <f>IFERROR(VLOOKUP(O257,Sheet6!A:B,2,0),"")</f>
        <v>女子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400m</v>
      </c>
      <c r="T257" t="s">
        <v>166</v>
      </c>
      <c r="U257" t="s">
        <v>167</v>
      </c>
      <c r="V257" t="str">
        <f t="shared" si="34"/>
        <v>女子自由形 400m予選無差別</v>
      </c>
      <c r="Y257">
        <f t="shared" si="35"/>
        <v>75</v>
      </c>
      <c r="Z257" t="str">
        <f t="shared" si="36"/>
        <v/>
      </c>
      <c r="AA257" t="str">
        <f t="shared" si="37"/>
        <v>女子自由形 400m予選無差別</v>
      </c>
      <c r="AD257" s="37"/>
    </row>
    <row r="258" spans="14:30" x14ac:dyDescent="0.15">
      <c r="N258">
        <f>Sheet9!D259</f>
        <v>76</v>
      </c>
      <c r="O258">
        <f>Sheet9!E259</f>
        <v>2</v>
      </c>
      <c r="P258" t="str">
        <f>IFERROR(VLOOKUP(O258,Sheet6!A:B,2,0),"")</f>
        <v>女子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 50m</v>
      </c>
      <c r="T258" t="s">
        <v>166</v>
      </c>
      <c r="U258" t="s">
        <v>167</v>
      </c>
      <c r="V258" t="str">
        <f t="shared" si="34"/>
        <v>女子自由形  50m予選無差別</v>
      </c>
      <c r="Y258">
        <f t="shared" si="35"/>
        <v>76</v>
      </c>
      <c r="Z258" t="str">
        <f t="shared" si="36"/>
        <v/>
      </c>
      <c r="AA258" t="str">
        <f t="shared" si="37"/>
        <v>女子自由形  50m予選無差別</v>
      </c>
      <c r="AD258" s="37"/>
    </row>
    <row r="259" spans="14:30" x14ac:dyDescent="0.15">
      <c r="N259">
        <f>Sheet9!D260</f>
        <v>76</v>
      </c>
      <c r="O259">
        <f>Sheet9!E260</f>
        <v>2</v>
      </c>
      <c r="P259" t="str">
        <f>IFERROR(VLOOKUP(O259,Sheet6!A:B,2,0),"")</f>
        <v>女子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400m</v>
      </c>
      <c r="T259" t="s">
        <v>166</v>
      </c>
      <c r="U259" t="s">
        <v>167</v>
      </c>
      <c r="V259" t="str">
        <f t="shared" si="34"/>
        <v>女子自由形 400m予選無差別</v>
      </c>
      <c r="Y259">
        <f t="shared" si="35"/>
        <v>76</v>
      </c>
      <c r="Z259" t="str">
        <f t="shared" si="36"/>
        <v/>
      </c>
      <c r="AA259" t="str">
        <f t="shared" si="37"/>
        <v>女子自由形 400m予選無差別</v>
      </c>
      <c r="AD259" s="37"/>
    </row>
    <row r="260" spans="14:30" x14ac:dyDescent="0.15">
      <c r="N260">
        <f>Sheet9!D261</f>
        <v>77</v>
      </c>
      <c r="O260">
        <f>Sheet9!E261</f>
        <v>2</v>
      </c>
      <c r="P260" t="str">
        <f>IFERROR(VLOOKUP(O260,Sheet6!A:B,2,0),"")</f>
        <v>女子</v>
      </c>
      <c r="Q260" t="str">
        <f>Sheet9!A261</f>
        <v>背泳ぎ　　　　</v>
      </c>
      <c r="R260" t="str">
        <f t="shared" si="33"/>
        <v>背泳ぎ</v>
      </c>
      <c r="S260" t="str">
        <f>Sheet9!B261</f>
        <v xml:space="preserve">  50m</v>
      </c>
      <c r="T260" t="s">
        <v>166</v>
      </c>
      <c r="U260" t="s">
        <v>167</v>
      </c>
      <c r="V260" t="str">
        <f t="shared" si="34"/>
        <v>女子背泳ぎ  50m予選無差別</v>
      </c>
      <c r="Y260">
        <f t="shared" si="35"/>
        <v>77</v>
      </c>
      <c r="Z260" t="str">
        <f t="shared" si="36"/>
        <v/>
      </c>
      <c r="AA260" t="str">
        <f t="shared" si="37"/>
        <v>女子背泳ぎ  50m予選無差別</v>
      </c>
      <c r="AD260" s="37"/>
    </row>
    <row r="261" spans="14:30" x14ac:dyDescent="0.15">
      <c r="N261">
        <f>Sheet9!D262</f>
        <v>77</v>
      </c>
      <c r="O261">
        <f>Sheet9!E262</f>
        <v>2</v>
      </c>
      <c r="P261" t="str">
        <f>IFERROR(VLOOKUP(O261,Sheet6!A:B,2,0),"")</f>
        <v>女子</v>
      </c>
      <c r="Q261" t="str">
        <f>Sheet9!A262</f>
        <v>背泳ぎ　　　　</v>
      </c>
      <c r="R261" t="str">
        <f t="shared" si="33"/>
        <v>背泳ぎ</v>
      </c>
      <c r="S261" t="str">
        <f>Sheet9!B262</f>
        <v xml:space="preserve"> 100m</v>
      </c>
      <c r="T261" t="s">
        <v>166</v>
      </c>
      <c r="U261" t="s">
        <v>167</v>
      </c>
      <c r="V261" t="str">
        <f t="shared" si="34"/>
        <v>女子背泳ぎ 100m予選無差別</v>
      </c>
      <c r="Y261">
        <f t="shared" si="35"/>
        <v>77</v>
      </c>
      <c r="Z261" t="str">
        <f t="shared" si="36"/>
        <v/>
      </c>
      <c r="AA261" t="str">
        <f t="shared" si="37"/>
        <v>女子背泳ぎ 100m予選無差別</v>
      </c>
      <c r="AD261" s="37"/>
    </row>
    <row r="262" spans="14:30" x14ac:dyDescent="0.15">
      <c r="N262">
        <f>Sheet9!D263</f>
        <v>77</v>
      </c>
      <c r="O262">
        <f>Sheet9!E263</f>
        <v>2</v>
      </c>
      <c r="P262" t="str">
        <f>IFERROR(VLOOKUP(O262,Sheet6!A:B,2,0),"")</f>
        <v>女子</v>
      </c>
      <c r="Q262" t="str">
        <f>Sheet9!A263</f>
        <v>背泳ぎ　　　　</v>
      </c>
      <c r="R262" t="str">
        <f t="shared" si="33"/>
        <v>背泳ぎ</v>
      </c>
      <c r="S262" t="str">
        <f>Sheet9!B263</f>
        <v xml:space="preserve"> 200m</v>
      </c>
      <c r="T262" t="s">
        <v>166</v>
      </c>
      <c r="U262" t="s">
        <v>167</v>
      </c>
      <c r="V262" t="str">
        <f t="shared" si="34"/>
        <v>女子背泳ぎ 200m予選無差別</v>
      </c>
      <c r="Y262">
        <f t="shared" si="35"/>
        <v>77</v>
      </c>
      <c r="Z262" t="str">
        <f t="shared" si="36"/>
        <v/>
      </c>
      <c r="AA262" t="str">
        <f t="shared" si="37"/>
        <v>女子背泳ぎ 200m予選無差別</v>
      </c>
      <c r="AD262" s="37"/>
    </row>
    <row r="263" spans="14:30" x14ac:dyDescent="0.15">
      <c r="N263">
        <f>Sheet9!D264</f>
        <v>78</v>
      </c>
      <c r="O263">
        <f>Sheet9!E264</f>
        <v>2</v>
      </c>
      <c r="P263" t="str">
        <f>IFERROR(VLOOKUP(O263,Sheet6!A:B,2,0),"")</f>
        <v>女子</v>
      </c>
      <c r="Q263" t="str">
        <f>Sheet9!A264</f>
        <v>平泳ぎ　　　　</v>
      </c>
      <c r="R263" t="str">
        <f t="shared" si="33"/>
        <v>平泳ぎ</v>
      </c>
      <c r="S263" t="str">
        <f>Sheet9!B264</f>
        <v xml:space="preserve">  50m</v>
      </c>
      <c r="T263" t="s">
        <v>166</v>
      </c>
      <c r="U263" t="s">
        <v>167</v>
      </c>
      <c r="V263" t="str">
        <f t="shared" si="34"/>
        <v>女子平泳ぎ  50m予選無差別</v>
      </c>
      <c r="Y263">
        <f t="shared" si="35"/>
        <v>78</v>
      </c>
      <c r="Z263" t="str">
        <f t="shared" si="36"/>
        <v/>
      </c>
      <c r="AA263" t="str">
        <f t="shared" si="37"/>
        <v>女子平泳ぎ  50m予選無差別</v>
      </c>
      <c r="AD263" s="37"/>
    </row>
    <row r="264" spans="14:30" x14ac:dyDescent="0.15">
      <c r="N264">
        <f>Sheet9!D265</f>
        <v>78</v>
      </c>
      <c r="O264">
        <f>Sheet9!E265</f>
        <v>2</v>
      </c>
      <c r="P264" t="str">
        <f>IFERROR(VLOOKUP(O264,Sheet6!A:B,2,0),"")</f>
        <v>女子</v>
      </c>
      <c r="Q264" t="str">
        <f>Sheet9!A265</f>
        <v>平泳ぎ　　　　</v>
      </c>
      <c r="R264" t="str">
        <f t="shared" si="33"/>
        <v>平泳ぎ</v>
      </c>
      <c r="S264" t="str">
        <f>Sheet9!B265</f>
        <v xml:space="preserve"> 100m</v>
      </c>
      <c r="T264" t="s">
        <v>166</v>
      </c>
      <c r="U264" t="s">
        <v>167</v>
      </c>
      <c r="V264" t="str">
        <f t="shared" si="34"/>
        <v>女子平泳ぎ 100m予選無差別</v>
      </c>
      <c r="Y264">
        <f t="shared" si="35"/>
        <v>78</v>
      </c>
      <c r="Z264" t="str">
        <f t="shared" si="36"/>
        <v/>
      </c>
      <c r="AA264" t="str">
        <f t="shared" si="37"/>
        <v>女子平泳ぎ 100m予選無差別</v>
      </c>
      <c r="AD264" s="37"/>
    </row>
    <row r="265" spans="14:30" x14ac:dyDescent="0.15">
      <c r="N265">
        <f>Sheet9!D266</f>
        <v>78</v>
      </c>
      <c r="O265">
        <f>Sheet9!E266</f>
        <v>2</v>
      </c>
      <c r="P265" t="str">
        <f>IFERROR(VLOOKUP(O265,Sheet6!A:B,2,0),"")</f>
        <v>女子</v>
      </c>
      <c r="Q265" t="str">
        <f>Sheet9!A266</f>
        <v>個人メドレー　</v>
      </c>
      <c r="R265" t="str">
        <f t="shared" si="33"/>
        <v>個人メドレー</v>
      </c>
      <c r="S265" t="str">
        <f>Sheet9!B266</f>
        <v xml:space="preserve"> 200m</v>
      </c>
      <c r="T265" t="s">
        <v>166</v>
      </c>
      <c r="U265" t="s">
        <v>167</v>
      </c>
      <c r="V265" t="str">
        <f t="shared" si="34"/>
        <v>女子個人メドレー 200m予選無差別</v>
      </c>
      <c r="Y265">
        <f t="shared" si="35"/>
        <v>78</v>
      </c>
      <c r="Z265" t="str">
        <f t="shared" si="36"/>
        <v/>
      </c>
      <c r="AA265" t="str">
        <f t="shared" si="37"/>
        <v>女子個人メドレー 200m予選無差別</v>
      </c>
      <c r="AD265" s="37"/>
    </row>
    <row r="266" spans="14:30" x14ac:dyDescent="0.15">
      <c r="N266">
        <f>Sheet9!D267</f>
        <v>79</v>
      </c>
      <c r="O266">
        <f>Sheet9!E267</f>
        <v>1</v>
      </c>
      <c r="P266" t="str">
        <f>IFERROR(VLOOKUP(O266,Sheet6!A:B,2,0),"")</f>
        <v>男子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166</v>
      </c>
      <c r="U266" t="s">
        <v>167</v>
      </c>
      <c r="V266" t="str">
        <f t="shared" si="34"/>
        <v>男子自由形  50m予選無差別</v>
      </c>
      <c r="Y266">
        <f t="shared" si="35"/>
        <v>79</v>
      </c>
      <c r="Z266" t="str">
        <f t="shared" si="36"/>
        <v/>
      </c>
      <c r="AA266" t="str">
        <f t="shared" si="37"/>
        <v>男子自由形  50m予選無差別</v>
      </c>
      <c r="AD266" s="37"/>
    </row>
    <row r="267" spans="14:30" x14ac:dyDescent="0.15">
      <c r="N267">
        <f>Sheet9!D268</f>
        <v>79</v>
      </c>
      <c r="O267">
        <f>Sheet9!E268</f>
        <v>1</v>
      </c>
      <c r="P267" t="str">
        <f>IFERROR(VLOOKUP(O267,Sheet6!A:B,2,0),"")</f>
        <v>男子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200m</v>
      </c>
      <c r="T267" t="s">
        <v>166</v>
      </c>
      <c r="U267" t="s">
        <v>167</v>
      </c>
      <c r="V267" t="str">
        <f t="shared" si="34"/>
        <v>男子自由形 200m予選無差別</v>
      </c>
      <c r="Y267">
        <f t="shared" si="35"/>
        <v>79</v>
      </c>
      <c r="Z267" t="str">
        <f t="shared" si="36"/>
        <v/>
      </c>
      <c r="AA267" t="str">
        <f t="shared" si="37"/>
        <v>男子自由形 200m予選無差別</v>
      </c>
    </row>
    <row r="268" spans="14:30" x14ac:dyDescent="0.15">
      <c r="N268">
        <f>Sheet9!D269</f>
        <v>80</v>
      </c>
      <c r="O268">
        <f>Sheet9!E269</f>
        <v>1</v>
      </c>
      <c r="P268" t="str">
        <f>IFERROR(VLOOKUP(O268,Sheet6!A:B,2,0),"")</f>
        <v>男子</v>
      </c>
      <c r="Q268" t="str">
        <f>Sheet9!A269</f>
        <v>バタフライ　　</v>
      </c>
      <c r="R268" t="str">
        <f t="shared" si="33"/>
        <v>バタフライ</v>
      </c>
      <c r="S268" t="str">
        <f>Sheet9!B269</f>
        <v xml:space="preserve"> 100m</v>
      </c>
      <c r="T268" t="s">
        <v>166</v>
      </c>
      <c r="U268" t="s">
        <v>167</v>
      </c>
      <c r="V268" t="str">
        <f t="shared" si="34"/>
        <v>男子バタフライ 100m予選無差別</v>
      </c>
      <c r="Y268">
        <f t="shared" si="35"/>
        <v>80</v>
      </c>
      <c r="Z268" t="str">
        <f t="shared" si="36"/>
        <v/>
      </c>
      <c r="AA268" t="str">
        <f t="shared" si="37"/>
        <v>男子バタフライ 100m予選無差別</v>
      </c>
    </row>
    <row r="269" spans="14:30" x14ac:dyDescent="0.15">
      <c r="N269">
        <f>Sheet9!D270</f>
        <v>80</v>
      </c>
      <c r="O269">
        <f>Sheet9!E270</f>
        <v>1</v>
      </c>
      <c r="P269" t="str">
        <f>IFERROR(VLOOKUP(O269,Sheet6!A:B,2,0),"")</f>
        <v>男子</v>
      </c>
      <c r="Q269" t="str">
        <f>Sheet9!A270</f>
        <v>バタフライ　　</v>
      </c>
      <c r="R269" t="str">
        <f t="shared" si="33"/>
        <v>バタフライ</v>
      </c>
      <c r="S269" t="str">
        <f>Sheet9!B270</f>
        <v xml:space="preserve"> 200m</v>
      </c>
      <c r="T269" t="s">
        <v>166</v>
      </c>
      <c r="U269" t="s">
        <v>167</v>
      </c>
      <c r="V269" t="str">
        <f t="shared" si="34"/>
        <v>男子バタフライ 200m予選無差別</v>
      </c>
      <c r="Y269">
        <f t="shared" si="35"/>
        <v>80</v>
      </c>
      <c r="Z269" t="str">
        <f t="shared" si="36"/>
        <v/>
      </c>
      <c r="AA269" t="str">
        <f t="shared" si="37"/>
        <v>男子バタフライ 200m予選無差別</v>
      </c>
    </row>
    <row r="270" spans="14:30" x14ac:dyDescent="0.15">
      <c r="N270">
        <f>Sheet9!D271</f>
        <v>81</v>
      </c>
      <c r="O270">
        <f>Sheet9!E271</f>
        <v>1</v>
      </c>
      <c r="P270" t="str">
        <f>IFERROR(VLOOKUP(O270,Sheet6!A:B,2,0),"")</f>
        <v>男子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 50m</v>
      </c>
      <c r="T270" t="s">
        <v>166</v>
      </c>
      <c r="U270" t="s">
        <v>167</v>
      </c>
      <c r="V270" t="str">
        <f t="shared" si="34"/>
        <v>男子自由形  50m予選無差別</v>
      </c>
      <c r="Y270">
        <f t="shared" si="35"/>
        <v>81</v>
      </c>
      <c r="Z270" t="str">
        <f t="shared" si="36"/>
        <v/>
      </c>
      <c r="AA270" t="str">
        <f t="shared" si="37"/>
        <v>男子自由形  50m予選無差別</v>
      </c>
    </row>
    <row r="271" spans="14:30" x14ac:dyDescent="0.15">
      <c r="N271">
        <f>Sheet9!D272</f>
        <v>81</v>
      </c>
      <c r="O271">
        <f>Sheet9!E272</f>
        <v>1</v>
      </c>
      <c r="P271" t="str">
        <f>IFERROR(VLOOKUP(O271,Sheet6!A:B,2,0),"")</f>
        <v>男子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200m</v>
      </c>
      <c r="T271" t="s">
        <v>166</v>
      </c>
      <c r="U271" t="s">
        <v>167</v>
      </c>
      <c r="V271" t="str">
        <f t="shared" si="34"/>
        <v>男子自由形 200m予選無差別</v>
      </c>
      <c r="Y271">
        <f t="shared" si="35"/>
        <v>81</v>
      </c>
      <c r="Z271" t="str">
        <f t="shared" si="36"/>
        <v/>
      </c>
      <c r="AA271" t="str">
        <f t="shared" si="37"/>
        <v>男子自由形 200m予選無差別</v>
      </c>
    </row>
    <row r="272" spans="14:30" x14ac:dyDescent="0.15">
      <c r="N272">
        <f>Sheet9!D273</f>
        <v>81</v>
      </c>
      <c r="O272">
        <f>Sheet9!E273</f>
        <v>1</v>
      </c>
      <c r="P272" t="str">
        <f>IFERROR(VLOOKUP(O272,Sheet6!A:B,2,0),"")</f>
        <v>男子</v>
      </c>
      <c r="Q272" t="str">
        <f>Sheet9!A273</f>
        <v>個人メドレー　</v>
      </c>
      <c r="R272" t="str">
        <f t="shared" si="33"/>
        <v>個人メドレー</v>
      </c>
      <c r="S272" t="str">
        <f>Sheet9!B273</f>
        <v xml:space="preserve"> 200m</v>
      </c>
      <c r="T272" t="s">
        <v>166</v>
      </c>
      <c r="U272" t="s">
        <v>167</v>
      </c>
      <c r="V272" t="str">
        <f t="shared" si="34"/>
        <v>男子個人メドレー 200m予選無差別</v>
      </c>
      <c r="Y272">
        <f t="shared" si="35"/>
        <v>81</v>
      </c>
      <c r="Z272" t="str">
        <f t="shared" si="36"/>
        <v/>
      </c>
      <c r="AA272" t="str">
        <f t="shared" si="37"/>
        <v>男子個人メドレー 200m予選無差別</v>
      </c>
    </row>
    <row r="273" spans="14:27" x14ac:dyDescent="0.15">
      <c r="N273">
        <f>Sheet9!D274</f>
        <v>82</v>
      </c>
      <c r="O273">
        <f>Sheet9!E274</f>
        <v>1</v>
      </c>
      <c r="P273" t="str">
        <f>IFERROR(VLOOKUP(O273,Sheet6!A:B,2,0),"")</f>
        <v>男子</v>
      </c>
      <c r="Q273" t="str">
        <f>Sheet9!A274</f>
        <v>自由形　　　　</v>
      </c>
      <c r="R273" t="str">
        <f t="shared" si="33"/>
        <v>自由形</v>
      </c>
      <c r="S273" t="str">
        <f>Sheet9!B274</f>
        <v xml:space="preserve">  50m</v>
      </c>
      <c r="T273" t="s">
        <v>166</v>
      </c>
      <c r="U273" t="s">
        <v>167</v>
      </c>
      <c r="V273" t="str">
        <f t="shared" si="34"/>
        <v>男子自由形  50m予選無差別</v>
      </c>
      <c r="Y273">
        <f t="shared" si="35"/>
        <v>82</v>
      </c>
      <c r="Z273" t="str">
        <f t="shared" si="36"/>
        <v/>
      </c>
      <c r="AA273" t="str">
        <f t="shared" si="37"/>
        <v>男子自由形  50m予選無差別</v>
      </c>
    </row>
    <row r="274" spans="14:27" x14ac:dyDescent="0.15">
      <c r="N274">
        <f>Sheet9!D275</f>
        <v>82</v>
      </c>
      <c r="O274">
        <f>Sheet9!E275</f>
        <v>1</v>
      </c>
      <c r="P274" t="str">
        <f>IFERROR(VLOOKUP(O274,Sheet6!A:B,2,0),"")</f>
        <v>男子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200m</v>
      </c>
      <c r="T274" t="s">
        <v>166</v>
      </c>
      <c r="U274" t="s">
        <v>167</v>
      </c>
      <c r="V274" t="str">
        <f t="shared" si="34"/>
        <v>男子自由形 200m予選無差別</v>
      </c>
      <c r="Y274">
        <f t="shared" si="35"/>
        <v>82</v>
      </c>
      <c r="Z274" t="str">
        <f t="shared" si="36"/>
        <v/>
      </c>
      <c r="AA274" t="str">
        <f t="shared" si="37"/>
        <v>男子自由形 200m予選無差別</v>
      </c>
    </row>
    <row r="275" spans="14:27" x14ac:dyDescent="0.15">
      <c r="N275">
        <f>Sheet9!D276</f>
        <v>83</v>
      </c>
      <c r="O275">
        <f>Sheet9!E276</f>
        <v>1</v>
      </c>
      <c r="P275" t="str">
        <f>IFERROR(VLOOKUP(O275,Sheet6!A:B,2,0),"")</f>
        <v>男子</v>
      </c>
      <c r="Q275" t="str">
        <f>Sheet9!A276</f>
        <v>背泳ぎ　　　　</v>
      </c>
      <c r="R275" t="str">
        <f t="shared" si="33"/>
        <v>背泳ぎ</v>
      </c>
      <c r="S275" t="str">
        <f>Sheet9!B276</f>
        <v xml:space="preserve"> 100m</v>
      </c>
      <c r="T275" t="s">
        <v>166</v>
      </c>
      <c r="U275" t="s">
        <v>167</v>
      </c>
      <c r="V275" t="str">
        <f t="shared" si="34"/>
        <v>男子背泳ぎ 100m予選無差別</v>
      </c>
      <c r="Y275">
        <f t="shared" si="35"/>
        <v>83</v>
      </c>
      <c r="Z275" t="str">
        <f t="shared" si="36"/>
        <v/>
      </c>
      <c r="AA275" t="str">
        <f t="shared" si="37"/>
        <v>男子背泳ぎ 100m予選無差別</v>
      </c>
    </row>
    <row r="276" spans="14:27" x14ac:dyDescent="0.15">
      <c r="N276">
        <f>Sheet9!D277</f>
        <v>83</v>
      </c>
      <c r="O276">
        <f>Sheet9!E277</f>
        <v>1</v>
      </c>
      <c r="P276" t="str">
        <f>IFERROR(VLOOKUP(O276,Sheet6!A:B,2,0),"")</f>
        <v>男子</v>
      </c>
      <c r="Q276" t="str">
        <f>Sheet9!A277</f>
        <v>背泳ぎ　　　　</v>
      </c>
      <c r="R276" t="str">
        <f t="shared" si="33"/>
        <v>背泳ぎ</v>
      </c>
      <c r="S276" t="str">
        <f>Sheet9!B277</f>
        <v xml:space="preserve"> 200m</v>
      </c>
      <c r="T276" t="s">
        <v>166</v>
      </c>
      <c r="U276" t="s">
        <v>167</v>
      </c>
      <c r="V276" t="str">
        <f t="shared" si="34"/>
        <v>男子背泳ぎ 200m予選無差別</v>
      </c>
      <c r="Y276">
        <f t="shared" si="35"/>
        <v>83</v>
      </c>
      <c r="Z276" t="str">
        <f t="shared" si="36"/>
        <v/>
      </c>
      <c r="AA276" t="str">
        <f t="shared" si="37"/>
        <v>男子背泳ぎ 200m予選無差別</v>
      </c>
    </row>
    <row r="277" spans="14:27" x14ac:dyDescent="0.15">
      <c r="N277">
        <f>Sheet9!D278</f>
        <v>84</v>
      </c>
      <c r="O277">
        <f>Sheet9!E278</f>
        <v>1</v>
      </c>
      <c r="P277" t="str">
        <f>IFERROR(VLOOKUP(O277,Sheet6!A:B,2,0),"")</f>
        <v>男子</v>
      </c>
      <c r="Q277" t="str">
        <f>Sheet9!A278</f>
        <v>平泳ぎ　　　　</v>
      </c>
      <c r="R277" t="str">
        <f t="shared" si="33"/>
        <v>平泳ぎ</v>
      </c>
      <c r="S277" t="str">
        <f>Sheet9!B278</f>
        <v xml:space="preserve"> 100m</v>
      </c>
      <c r="T277" t="s">
        <v>166</v>
      </c>
      <c r="U277" t="s">
        <v>167</v>
      </c>
      <c r="V277" t="str">
        <f t="shared" si="34"/>
        <v>男子平泳ぎ 100m予選無差別</v>
      </c>
      <c r="Y277">
        <f t="shared" si="35"/>
        <v>84</v>
      </c>
      <c r="Z277" t="str">
        <f t="shared" si="36"/>
        <v/>
      </c>
      <c r="AA277" t="str">
        <f t="shared" si="37"/>
        <v>男子平泳ぎ 100m予選無差別</v>
      </c>
    </row>
    <row r="278" spans="14:27" x14ac:dyDescent="0.15">
      <c r="N278">
        <f>Sheet9!D279</f>
        <v>84</v>
      </c>
      <c r="O278">
        <f>Sheet9!E279</f>
        <v>1</v>
      </c>
      <c r="P278" t="str">
        <f>IFERROR(VLOOKUP(O278,Sheet6!A:B,2,0),"")</f>
        <v>男子</v>
      </c>
      <c r="Q278" t="str">
        <f>Sheet9!A279</f>
        <v>平泳ぎ　　　　</v>
      </c>
      <c r="R278" t="str">
        <f t="shared" si="33"/>
        <v>平泳ぎ</v>
      </c>
      <c r="S278" t="str">
        <f>Sheet9!B279</f>
        <v xml:space="preserve"> 200m</v>
      </c>
      <c r="T278" t="s">
        <v>166</v>
      </c>
      <c r="U278" t="s">
        <v>167</v>
      </c>
      <c r="V278" t="str">
        <f t="shared" si="34"/>
        <v>男子平泳ぎ 200m予選無差別</v>
      </c>
      <c r="Y278">
        <f t="shared" si="35"/>
        <v>84</v>
      </c>
      <c r="Z278" t="str">
        <f t="shared" si="36"/>
        <v/>
      </c>
      <c r="AA278" t="str">
        <f t="shared" si="37"/>
        <v>男子平泳ぎ 200m予選無差別</v>
      </c>
    </row>
    <row r="279" spans="14:27" x14ac:dyDescent="0.15">
      <c r="N279">
        <f>Sheet9!D280</f>
        <v>85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 50m</v>
      </c>
      <c r="T279" t="s">
        <v>166</v>
      </c>
      <c r="U279" t="s">
        <v>167</v>
      </c>
      <c r="V279" t="str">
        <f t="shared" si="34"/>
        <v>男子自由形  50m予選無差別</v>
      </c>
      <c r="Y279">
        <f t="shared" si="35"/>
        <v>85</v>
      </c>
      <c r="Z279" t="str">
        <f t="shared" si="36"/>
        <v/>
      </c>
      <c r="AA279" t="str">
        <f t="shared" si="37"/>
        <v>男子自由形  50m予選無差別</v>
      </c>
    </row>
    <row r="280" spans="14:27" x14ac:dyDescent="0.15">
      <c r="N280">
        <f>Sheet9!D281</f>
        <v>85</v>
      </c>
      <c r="O280">
        <f>Sheet9!E281</f>
        <v>1</v>
      </c>
      <c r="P280" t="str">
        <f>IFERROR(VLOOKUP(O280,Sheet6!A:B,2,0),"")</f>
        <v>男子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100m</v>
      </c>
      <c r="T280" t="s">
        <v>166</v>
      </c>
      <c r="U280" t="s">
        <v>167</v>
      </c>
      <c r="V280" t="str">
        <f t="shared" si="34"/>
        <v>男子自由形 100m予選無差別</v>
      </c>
      <c r="Y280">
        <f t="shared" si="35"/>
        <v>85</v>
      </c>
      <c r="Z280" t="str">
        <f t="shared" si="36"/>
        <v/>
      </c>
      <c r="AA280" t="str">
        <f t="shared" si="37"/>
        <v>男子自由形 100m予選無差別</v>
      </c>
    </row>
    <row r="281" spans="14:27" x14ac:dyDescent="0.15">
      <c r="N281">
        <f>Sheet9!D282</f>
        <v>85</v>
      </c>
      <c r="O281">
        <f>Sheet9!E282</f>
        <v>1</v>
      </c>
      <c r="P281" t="str">
        <f>IFERROR(VLOOKUP(O281,Sheet6!A:B,2,0),"")</f>
        <v>男子</v>
      </c>
      <c r="Q281" t="str">
        <f>Sheet9!A282</f>
        <v>自由形　　　　</v>
      </c>
      <c r="R281" t="str">
        <f t="shared" si="33"/>
        <v>自由形</v>
      </c>
      <c r="S281" t="str">
        <f>Sheet9!B282</f>
        <v xml:space="preserve"> 200m</v>
      </c>
      <c r="T281" t="s">
        <v>166</v>
      </c>
      <c r="U281" t="s">
        <v>167</v>
      </c>
      <c r="V281" t="str">
        <f t="shared" si="34"/>
        <v>男子自由形 200m予選無差別</v>
      </c>
      <c r="Y281">
        <f t="shared" si="35"/>
        <v>85</v>
      </c>
      <c r="Z281" t="str">
        <f t="shared" si="36"/>
        <v/>
      </c>
      <c r="AA281" t="str">
        <f t="shared" si="37"/>
        <v>男子自由形 200m予選無差別</v>
      </c>
    </row>
    <row r="282" spans="14:27" x14ac:dyDescent="0.15">
      <c r="N282">
        <f>Sheet9!D283</f>
        <v>86</v>
      </c>
      <c r="O282">
        <f>Sheet9!E283</f>
        <v>1</v>
      </c>
      <c r="P282" t="str">
        <f>IFERROR(VLOOKUP(O282,Sheet6!A:B,2,0),"")</f>
        <v>男子</v>
      </c>
      <c r="Q282" t="str">
        <f>Sheet9!A283</f>
        <v>背泳ぎ　　　　</v>
      </c>
      <c r="R282" t="str">
        <f t="shared" si="33"/>
        <v>背泳ぎ</v>
      </c>
      <c r="S282" t="str">
        <f>Sheet9!B283</f>
        <v xml:space="preserve">  50m</v>
      </c>
      <c r="T282" t="s">
        <v>166</v>
      </c>
      <c r="U282" t="s">
        <v>167</v>
      </c>
      <c r="V282" t="str">
        <f t="shared" si="34"/>
        <v>男子背泳ぎ  50m予選無差別</v>
      </c>
      <c r="Y282">
        <f t="shared" si="35"/>
        <v>86</v>
      </c>
      <c r="Z282" t="str">
        <f t="shared" si="36"/>
        <v/>
      </c>
      <c r="AA282" t="str">
        <f t="shared" si="37"/>
        <v>男子背泳ぎ  50m予選無差別</v>
      </c>
    </row>
    <row r="283" spans="14:27" x14ac:dyDescent="0.15">
      <c r="N283">
        <f>Sheet9!D284</f>
        <v>86</v>
      </c>
      <c r="O283">
        <f>Sheet9!E284</f>
        <v>1</v>
      </c>
      <c r="P283" t="str">
        <f>IFERROR(VLOOKUP(O283,Sheet6!A:B,2,0),"")</f>
        <v>男子</v>
      </c>
      <c r="Q283" t="str">
        <f>Sheet9!A284</f>
        <v>背泳ぎ　　　　</v>
      </c>
      <c r="R283" t="str">
        <f t="shared" si="33"/>
        <v>背泳ぎ</v>
      </c>
      <c r="S283" t="str">
        <f>Sheet9!B284</f>
        <v xml:space="preserve"> 100m</v>
      </c>
      <c r="T283" t="s">
        <v>166</v>
      </c>
      <c r="U283" t="s">
        <v>167</v>
      </c>
      <c r="V283" t="str">
        <f t="shared" si="34"/>
        <v>男子背泳ぎ 100m予選無差別</v>
      </c>
      <c r="Y283">
        <f t="shared" si="35"/>
        <v>86</v>
      </c>
      <c r="Z283" t="str">
        <f t="shared" si="36"/>
        <v/>
      </c>
      <c r="AA283" t="str">
        <f t="shared" si="37"/>
        <v>男子背泳ぎ 100m予選無差別</v>
      </c>
    </row>
    <row r="284" spans="14:27" x14ac:dyDescent="0.15">
      <c r="N284">
        <f>Sheet9!D285</f>
        <v>86</v>
      </c>
      <c r="O284">
        <f>Sheet9!E285</f>
        <v>1</v>
      </c>
      <c r="P284" t="str">
        <f>IFERROR(VLOOKUP(O284,Sheet6!A:B,2,0),"")</f>
        <v>男子</v>
      </c>
      <c r="Q284" t="str">
        <f>Sheet9!A285</f>
        <v>背泳ぎ　　　　</v>
      </c>
      <c r="R284" t="str">
        <f t="shared" si="33"/>
        <v>背泳ぎ</v>
      </c>
      <c r="S284" t="str">
        <f>Sheet9!B285</f>
        <v xml:space="preserve"> 200m</v>
      </c>
      <c r="T284" t="s">
        <v>166</v>
      </c>
      <c r="U284" t="s">
        <v>167</v>
      </c>
      <c r="V284" t="str">
        <f t="shared" si="34"/>
        <v>男子背泳ぎ 200m予選無差別</v>
      </c>
      <c r="Y284">
        <f t="shared" si="35"/>
        <v>86</v>
      </c>
      <c r="Z284" t="str">
        <f t="shared" si="36"/>
        <v/>
      </c>
      <c r="AA284" t="str">
        <f t="shared" si="37"/>
        <v>男子背泳ぎ 200m予選無差別</v>
      </c>
    </row>
    <row r="285" spans="14:27" x14ac:dyDescent="0.15">
      <c r="N285">
        <f>Sheet9!D286</f>
        <v>87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166</v>
      </c>
      <c r="U285" t="s">
        <v>167</v>
      </c>
      <c r="V285" t="str">
        <f t="shared" si="34"/>
        <v>男子自由形  50m予選無差別</v>
      </c>
      <c r="Y285">
        <f t="shared" si="35"/>
        <v>87</v>
      </c>
      <c r="Z285" t="str">
        <f t="shared" si="36"/>
        <v/>
      </c>
      <c r="AA285" t="str">
        <f t="shared" si="37"/>
        <v>男子自由形  50m予選無差別</v>
      </c>
    </row>
    <row r="286" spans="14:27" x14ac:dyDescent="0.15">
      <c r="N286">
        <f>Sheet9!D287</f>
        <v>87</v>
      </c>
      <c r="O286">
        <f>Sheet9!E287</f>
        <v>1</v>
      </c>
      <c r="P286" t="str">
        <f>IFERROR(VLOOKUP(O286,Sheet6!A:B,2,0),"")</f>
        <v>男子</v>
      </c>
      <c r="Q286" t="str">
        <f>Sheet9!A287</f>
        <v>自由形　　　　</v>
      </c>
      <c r="R286" t="str">
        <f t="shared" si="33"/>
        <v>自由形</v>
      </c>
      <c r="S286" t="str">
        <f>Sheet9!B287</f>
        <v xml:space="preserve"> 100m</v>
      </c>
      <c r="T286" t="s">
        <v>166</v>
      </c>
      <c r="U286" t="s">
        <v>167</v>
      </c>
      <c r="V286" t="str">
        <f t="shared" si="34"/>
        <v>男子自由形 100m予選無差別</v>
      </c>
      <c r="Y286">
        <f t="shared" si="35"/>
        <v>87</v>
      </c>
      <c r="Z286" t="str">
        <f t="shared" si="36"/>
        <v/>
      </c>
      <c r="AA286" t="str">
        <f t="shared" si="37"/>
        <v>男子自由形 100m予選無差別</v>
      </c>
    </row>
    <row r="287" spans="14:27" x14ac:dyDescent="0.15">
      <c r="N287">
        <f>Sheet9!D288</f>
        <v>88</v>
      </c>
      <c r="O287">
        <f>Sheet9!E288</f>
        <v>1</v>
      </c>
      <c r="P287" t="str">
        <f>IFERROR(VLOOKUP(O287,Sheet6!A:B,2,0),"")</f>
        <v>男子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 50m</v>
      </c>
      <c r="T287" t="s">
        <v>166</v>
      </c>
      <c r="U287" t="s">
        <v>167</v>
      </c>
      <c r="V287" t="str">
        <f t="shared" si="34"/>
        <v>男子自由形  50m予選無差別</v>
      </c>
      <c r="Y287">
        <f t="shared" si="35"/>
        <v>88</v>
      </c>
      <c r="Z287" t="str">
        <f t="shared" si="36"/>
        <v/>
      </c>
      <c r="AA287" t="str">
        <f t="shared" si="37"/>
        <v>男子自由形  50m予選無差別</v>
      </c>
    </row>
    <row r="288" spans="14:27" x14ac:dyDescent="0.15">
      <c r="N288">
        <f>Sheet9!D289</f>
        <v>88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100m</v>
      </c>
      <c r="T288" t="s">
        <v>166</v>
      </c>
      <c r="U288" t="s">
        <v>167</v>
      </c>
      <c r="V288" t="str">
        <f t="shared" si="34"/>
        <v>男子自由形 100m予選無差別</v>
      </c>
      <c r="Y288">
        <f t="shared" si="35"/>
        <v>88</v>
      </c>
      <c r="Z288" t="str">
        <f t="shared" si="36"/>
        <v/>
      </c>
      <c r="AA288" t="str">
        <f t="shared" si="37"/>
        <v>男子自由形 100m予選無差別</v>
      </c>
    </row>
    <row r="289" spans="14:27" x14ac:dyDescent="0.15">
      <c r="N289">
        <f>Sheet9!D290</f>
        <v>89</v>
      </c>
      <c r="O289">
        <f>Sheet9!E290</f>
        <v>1</v>
      </c>
      <c r="P289" t="str">
        <f>IFERROR(VLOOKUP(O289,Sheet6!A:B,2,0),"")</f>
        <v>男子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 50m</v>
      </c>
      <c r="T289" t="s">
        <v>166</v>
      </c>
      <c r="U289" t="s">
        <v>167</v>
      </c>
      <c r="V289" t="str">
        <f t="shared" si="34"/>
        <v>男子自由形  50m予選無差別</v>
      </c>
      <c r="Y289">
        <f t="shared" si="35"/>
        <v>89</v>
      </c>
      <c r="Z289" t="str">
        <f t="shared" si="36"/>
        <v/>
      </c>
      <c r="AA289" t="str">
        <f t="shared" si="37"/>
        <v>男子自由形  50m予選無差別</v>
      </c>
    </row>
    <row r="290" spans="14:27" x14ac:dyDescent="0.15">
      <c r="N290">
        <f>Sheet9!D291</f>
        <v>89</v>
      </c>
      <c r="O290">
        <f>Sheet9!E291</f>
        <v>1</v>
      </c>
      <c r="P290" t="str">
        <f>IFERROR(VLOOKUP(O290,Sheet6!A:B,2,0),"")</f>
        <v>男子</v>
      </c>
      <c r="Q290" t="str">
        <f>Sheet9!A291</f>
        <v>自由形　　　　</v>
      </c>
      <c r="R290" t="str">
        <f t="shared" si="33"/>
        <v>自由形</v>
      </c>
      <c r="S290" t="str">
        <f>Sheet9!B291</f>
        <v xml:space="preserve"> 100m</v>
      </c>
      <c r="T290" t="s">
        <v>166</v>
      </c>
      <c r="U290" t="s">
        <v>167</v>
      </c>
      <c r="V290" t="str">
        <f t="shared" si="34"/>
        <v>男子自由形 100m予選無差別</v>
      </c>
      <c r="Y290">
        <f t="shared" si="35"/>
        <v>89</v>
      </c>
      <c r="Z290" t="str">
        <f t="shared" si="36"/>
        <v/>
      </c>
      <c r="AA290" t="str">
        <f t="shared" si="37"/>
        <v>男子自由形 100m予選無差別</v>
      </c>
    </row>
    <row r="291" spans="14:27" x14ac:dyDescent="0.15">
      <c r="N291">
        <f>Sheet9!D292</f>
        <v>89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200m</v>
      </c>
      <c r="T291" t="s">
        <v>166</v>
      </c>
      <c r="U291" t="s">
        <v>167</v>
      </c>
      <c r="V291" t="str">
        <f t="shared" si="34"/>
        <v>男子自由形 200m予選無差別</v>
      </c>
      <c r="Y291">
        <f t="shared" si="35"/>
        <v>89</v>
      </c>
      <c r="Z291" t="str">
        <f t="shared" si="36"/>
        <v/>
      </c>
      <c r="AA291" t="str">
        <f t="shared" si="37"/>
        <v>男子自由形 200m予選無差別</v>
      </c>
    </row>
    <row r="292" spans="14:27" x14ac:dyDescent="0.15">
      <c r="N292">
        <f>Sheet9!D293</f>
        <v>90</v>
      </c>
      <c r="O292">
        <f>Sheet9!E293</f>
        <v>1</v>
      </c>
      <c r="P292" t="str">
        <f>IFERROR(VLOOKUP(O292,Sheet6!A:B,2,0),"")</f>
        <v>男子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 50m</v>
      </c>
      <c r="T292" t="s">
        <v>166</v>
      </c>
      <c r="U292" t="s">
        <v>167</v>
      </c>
      <c r="V292" t="str">
        <f t="shared" si="34"/>
        <v>男子自由形  50m予選無差別</v>
      </c>
      <c r="Y292">
        <f t="shared" si="35"/>
        <v>90</v>
      </c>
      <c r="Z292" t="str">
        <f t="shared" si="36"/>
        <v/>
      </c>
      <c r="AA292" t="str">
        <f t="shared" si="37"/>
        <v>男子自由形  50m予選無差別</v>
      </c>
    </row>
    <row r="293" spans="14:27" x14ac:dyDescent="0.15">
      <c r="N293">
        <f>Sheet9!D294</f>
        <v>90</v>
      </c>
      <c r="O293">
        <f>Sheet9!E294</f>
        <v>1</v>
      </c>
      <c r="P293" t="str">
        <f>IFERROR(VLOOKUP(O293,Sheet6!A:B,2,0),"")</f>
        <v>男子</v>
      </c>
      <c r="Q293" t="str">
        <f>Sheet9!A294</f>
        <v>背泳ぎ　　　　</v>
      </c>
      <c r="R293" t="str">
        <f t="shared" si="33"/>
        <v>背泳ぎ</v>
      </c>
      <c r="S293" t="str">
        <f>Sheet9!B294</f>
        <v xml:space="preserve">  50m</v>
      </c>
      <c r="T293" t="s">
        <v>166</v>
      </c>
      <c r="U293" t="s">
        <v>167</v>
      </c>
      <c r="V293" t="str">
        <f t="shared" si="34"/>
        <v>男子背泳ぎ  50m予選無差別</v>
      </c>
      <c r="Y293">
        <f t="shared" si="35"/>
        <v>90</v>
      </c>
      <c r="Z293" t="str">
        <f t="shared" si="36"/>
        <v/>
      </c>
      <c r="AA293" t="str">
        <f t="shared" si="37"/>
        <v>男子背泳ぎ  50m予選無差別</v>
      </c>
    </row>
    <row r="294" spans="14:27" x14ac:dyDescent="0.15">
      <c r="N294">
        <f>Sheet9!D295</f>
        <v>90</v>
      </c>
      <c r="O294">
        <f>Sheet9!E295</f>
        <v>1</v>
      </c>
      <c r="P294" t="str">
        <f>IFERROR(VLOOKUP(O294,Sheet6!A:B,2,0),"")</f>
        <v>男子</v>
      </c>
      <c r="Q294" t="str">
        <f>Sheet9!A295</f>
        <v>平泳ぎ　　　　</v>
      </c>
      <c r="R294" t="str">
        <f t="shared" si="33"/>
        <v>平泳ぎ</v>
      </c>
      <c r="S294" t="str">
        <f>Sheet9!B295</f>
        <v xml:space="preserve">  50m</v>
      </c>
      <c r="T294" t="s">
        <v>166</v>
      </c>
      <c r="U294" t="s">
        <v>167</v>
      </c>
      <c r="V294" t="str">
        <f t="shared" si="34"/>
        <v>男子平泳ぎ  50m予選無差別</v>
      </c>
      <c r="Y294">
        <f t="shared" si="35"/>
        <v>90</v>
      </c>
      <c r="Z294" t="str">
        <f t="shared" si="36"/>
        <v/>
      </c>
      <c r="AA294" t="str">
        <f t="shared" si="37"/>
        <v>男子平泳ぎ  50m予選無差別</v>
      </c>
    </row>
    <row r="295" spans="14:27" x14ac:dyDescent="0.15">
      <c r="N295">
        <f>Sheet9!D296</f>
        <v>91</v>
      </c>
      <c r="O295">
        <f>Sheet9!E296</f>
        <v>1</v>
      </c>
      <c r="P295" t="str">
        <f>IFERROR(VLOOKUP(O295,Sheet6!A:B,2,0),"")</f>
        <v>男子</v>
      </c>
      <c r="Q295" t="str">
        <f>Sheet9!A296</f>
        <v>平泳ぎ　　　　</v>
      </c>
      <c r="R295" t="str">
        <f t="shared" si="33"/>
        <v>平泳ぎ</v>
      </c>
      <c r="S295" t="str">
        <f>Sheet9!B296</f>
        <v xml:space="preserve">  50m</v>
      </c>
      <c r="T295" t="s">
        <v>166</v>
      </c>
      <c r="U295" t="s">
        <v>167</v>
      </c>
      <c r="V295" t="str">
        <f t="shared" si="34"/>
        <v>男子平泳ぎ  50m予選無差別</v>
      </c>
      <c r="Y295">
        <f t="shared" si="35"/>
        <v>91</v>
      </c>
      <c r="Z295" t="str">
        <f t="shared" si="36"/>
        <v/>
      </c>
      <c r="AA295" t="str">
        <f t="shared" si="37"/>
        <v>男子平泳ぎ  50m予選無差別</v>
      </c>
    </row>
    <row r="296" spans="14:27" x14ac:dyDescent="0.15">
      <c r="N296">
        <f>Sheet9!D297</f>
        <v>91</v>
      </c>
      <c r="O296">
        <f>Sheet9!E297</f>
        <v>1</v>
      </c>
      <c r="P296" t="str">
        <f>IFERROR(VLOOKUP(O296,Sheet6!A:B,2,0),"")</f>
        <v>男子</v>
      </c>
      <c r="Q296" t="str">
        <f>Sheet9!A297</f>
        <v>平泳ぎ　　　　</v>
      </c>
      <c r="R296" t="str">
        <f t="shared" si="33"/>
        <v>平泳ぎ</v>
      </c>
      <c r="S296" t="str">
        <f>Sheet9!B297</f>
        <v xml:space="preserve"> 100m</v>
      </c>
      <c r="T296" t="s">
        <v>166</v>
      </c>
      <c r="U296" t="s">
        <v>167</v>
      </c>
      <c r="V296" t="str">
        <f t="shared" si="34"/>
        <v>男子平泳ぎ 100m予選無差別</v>
      </c>
      <c r="Y296">
        <f t="shared" si="35"/>
        <v>91</v>
      </c>
      <c r="Z296" t="str">
        <f t="shared" si="36"/>
        <v/>
      </c>
      <c r="AA296" t="str">
        <f t="shared" si="37"/>
        <v>男子平泳ぎ 100m予選無差別</v>
      </c>
    </row>
    <row r="297" spans="14:27" x14ac:dyDescent="0.15">
      <c r="N297">
        <f>Sheet9!D298</f>
        <v>92</v>
      </c>
      <c r="O297">
        <f>Sheet9!E298</f>
        <v>1</v>
      </c>
      <c r="P297" t="str">
        <f>IFERROR(VLOOKUP(O297,Sheet6!A:B,2,0),"")</f>
        <v>男子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 50m</v>
      </c>
      <c r="T297" t="s">
        <v>166</v>
      </c>
      <c r="U297" t="s">
        <v>167</v>
      </c>
      <c r="V297" t="str">
        <f t="shared" si="34"/>
        <v>男子自由形  50m予選無差別</v>
      </c>
      <c r="Y297">
        <f t="shared" si="35"/>
        <v>92</v>
      </c>
      <c r="Z297" t="str">
        <f t="shared" si="36"/>
        <v/>
      </c>
      <c r="AA297" t="str">
        <f t="shared" si="37"/>
        <v>男子自由形  50m予選無差別</v>
      </c>
    </row>
    <row r="298" spans="14:27" x14ac:dyDescent="0.15">
      <c r="N298">
        <f>Sheet9!D299</f>
        <v>92</v>
      </c>
      <c r="O298">
        <f>Sheet9!E299</f>
        <v>1</v>
      </c>
      <c r="P298" t="str">
        <f>IFERROR(VLOOKUP(O298,Sheet6!A:B,2,0),"")</f>
        <v>男子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100m</v>
      </c>
      <c r="T298" t="s">
        <v>166</v>
      </c>
      <c r="U298" t="s">
        <v>167</v>
      </c>
      <c r="V298" t="str">
        <f t="shared" si="34"/>
        <v>男子自由形 100m予選無差別</v>
      </c>
      <c r="Y298">
        <f t="shared" si="35"/>
        <v>92</v>
      </c>
      <c r="Z298" t="str">
        <f t="shared" si="36"/>
        <v/>
      </c>
      <c r="AA298" t="str">
        <f t="shared" si="37"/>
        <v>男子自由形 100m予選無差別</v>
      </c>
    </row>
    <row r="299" spans="14:27" x14ac:dyDescent="0.15">
      <c r="N299">
        <f>Sheet9!D300</f>
        <v>93</v>
      </c>
      <c r="O299">
        <f>Sheet9!E300</f>
        <v>1</v>
      </c>
      <c r="P299" t="str">
        <f>IFERROR(VLOOKUP(O299,Sheet6!A:B,2,0),"")</f>
        <v>男子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 50m</v>
      </c>
      <c r="T299" t="s">
        <v>166</v>
      </c>
      <c r="U299" t="s">
        <v>167</v>
      </c>
      <c r="V299" t="str">
        <f t="shared" si="34"/>
        <v>男子自由形  50m予選無差別</v>
      </c>
      <c r="Y299">
        <f t="shared" si="35"/>
        <v>93</v>
      </c>
      <c r="Z299" t="str">
        <f t="shared" si="36"/>
        <v/>
      </c>
      <c r="AA299" t="str">
        <f t="shared" si="37"/>
        <v>男子自由形  50m予選無差別</v>
      </c>
    </row>
    <row r="300" spans="14:27" x14ac:dyDescent="0.15">
      <c r="N300">
        <f>Sheet9!D301</f>
        <v>93</v>
      </c>
      <c r="O300">
        <f>Sheet9!E301</f>
        <v>1</v>
      </c>
      <c r="P300" t="str">
        <f>IFERROR(VLOOKUP(O300,Sheet6!A:B,2,0),"")</f>
        <v>男子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100m</v>
      </c>
      <c r="T300" t="s">
        <v>166</v>
      </c>
      <c r="U300" t="s">
        <v>167</v>
      </c>
      <c r="V300" t="str">
        <f t="shared" si="34"/>
        <v>男子自由形 100m予選無差別</v>
      </c>
      <c r="Y300">
        <f t="shared" si="35"/>
        <v>93</v>
      </c>
      <c r="Z300" t="str">
        <f t="shared" si="36"/>
        <v/>
      </c>
      <c r="AA300" t="str">
        <f t="shared" si="37"/>
        <v>男子自由形 100m予選無差別</v>
      </c>
    </row>
    <row r="301" spans="14:27" x14ac:dyDescent="0.15">
      <c r="N301">
        <f>Sheet9!D302</f>
        <v>93</v>
      </c>
      <c r="O301">
        <f>Sheet9!E302</f>
        <v>1</v>
      </c>
      <c r="P301" t="str">
        <f>IFERROR(VLOOKUP(O301,Sheet6!A:B,2,0),"")</f>
        <v>男子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200m</v>
      </c>
      <c r="T301" t="s">
        <v>166</v>
      </c>
      <c r="U301" t="s">
        <v>167</v>
      </c>
      <c r="V301" t="str">
        <f t="shared" si="34"/>
        <v>男子自由形 200m予選無差別</v>
      </c>
      <c r="Y301">
        <f t="shared" si="35"/>
        <v>93</v>
      </c>
      <c r="Z301" t="str">
        <f t="shared" si="36"/>
        <v/>
      </c>
      <c r="AA301" t="str">
        <f t="shared" si="37"/>
        <v>男子自由形 200m予選無差別</v>
      </c>
    </row>
    <row r="302" spans="14:27" x14ac:dyDescent="0.15">
      <c r="N302">
        <f>Sheet9!D303</f>
        <v>94</v>
      </c>
      <c r="O302">
        <f>Sheet9!E303</f>
        <v>1</v>
      </c>
      <c r="P302" t="str">
        <f>IFERROR(VLOOKUP(O302,Sheet6!A:B,2,0),"")</f>
        <v>男子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 50m</v>
      </c>
      <c r="T302" t="s">
        <v>166</v>
      </c>
      <c r="U302" t="s">
        <v>167</v>
      </c>
      <c r="V302" t="str">
        <f t="shared" si="34"/>
        <v>男子自由形  50m予選無差別</v>
      </c>
      <c r="Y302">
        <f t="shared" si="35"/>
        <v>94</v>
      </c>
      <c r="Z302" t="str">
        <f t="shared" si="36"/>
        <v/>
      </c>
      <c r="AA302" t="str">
        <f t="shared" si="37"/>
        <v>男子自由形  50m予選無差別</v>
      </c>
    </row>
    <row r="303" spans="14:27" x14ac:dyDescent="0.15">
      <c r="N303">
        <f>Sheet9!D304</f>
        <v>94</v>
      </c>
      <c r="O303">
        <f>Sheet9!E304</f>
        <v>1</v>
      </c>
      <c r="P303" t="str">
        <f>IFERROR(VLOOKUP(O303,Sheet6!A:B,2,0),"")</f>
        <v>男子</v>
      </c>
      <c r="Q303" t="str">
        <f>Sheet9!A304</f>
        <v>平泳ぎ　　　　</v>
      </c>
      <c r="R303" t="str">
        <f t="shared" si="33"/>
        <v>平泳ぎ</v>
      </c>
      <c r="S303" t="str">
        <f>Sheet9!B304</f>
        <v xml:space="preserve">  50m</v>
      </c>
      <c r="T303" t="s">
        <v>166</v>
      </c>
      <c r="U303" t="s">
        <v>167</v>
      </c>
      <c r="V303" t="str">
        <f t="shared" si="34"/>
        <v>男子平泳ぎ  50m予選無差別</v>
      </c>
      <c r="Y303">
        <f t="shared" si="35"/>
        <v>94</v>
      </c>
      <c r="Z303" t="str">
        <f t="shared" si="36"/>
        <v/>
      </c>
      <c r="AA303" t="str">
        <f t="shared" si="37"/>
        <v>男子平泳ぎ  50m予選無差別</v>
      </c>
    </row>
    <row r="304" spans="14:27" x14ac:dyDescent="0.15">
      <c r="N304">
        <f>Sheet9!D305</f>
        <v>94</v>
      </c>
      <c r="O304">
        <f>Sheet9!E305</f>
        <v>1</v>
      </c>
      <c r="P304" t="str">
        <f>IFERROR(VLOOKUP(O304,Sheet6!A:B,2,0),"")</f>
        <v>男子</v>
      </c>
      <c r="Q304" t="str">
        <f>Sheet9!A305</f>
        <v>個人メドレー　</v>
      </c>
      <c r="R304" t="str">
        <f t="shared" si="33"/>
        <v>個人メドレー</v>
      </c>
      <c r="S304" t="str">
        <f>Sheet9!B305</f>
        <v xml:space="preserve"> 200m</v>
      </c>
      <c r="T304" t="s">
        <v>166</v>
      </c>
      <c r="U304" t="s">
        <v>167</v>
      </c>
      <c r="V304" t="str">
        <f t="shared" si="34"/>
        <v>男子個人メドレー 200m予選無差別</v>
      </c>
      <c r="Y304">
        <f t="shared" si="35"/>
        <v>94</v>
      </c>
      <c r="Z304" t="str">
        <f t="shared" si="36"/>
        <v/>
      </c>
      <c r="AA304" t="str">
        <f t="shared" si="37"/>
        <v>男子個人メドレー 200m予選無差別</v>
      </c>
    </row>
    <row r="305" spans="14:27" x14ac:dyDescent="0.15">
      <c r="N305">
        <f>Sheet9!D306</f>
        <v>95</v>
      </c>
      <c r="O305">
        <f>Sheet9!E306</f>
        <v>1</v>
      </c>
      <c r="P305" t="str">
        <f>IFERROR(VLOOKUP(O305,Sheet6!A:B,2,0),"")</f>
        <v>男子</v>
      </c>
      <c r="Q305" t="str">
        <f>Sheet9!A306</f>
        <v>自由形　　　　</v>
      </c>
      <c r="R305" t="str">
        <f t="shared" si="33"/>
        <v>自由形</v>
      </c>
      <c r="S305" t="str">
        <f>Sheet9!B306</f>
        <v xml:space="preserve">  50m</v>
      </c>
      <c r="T305" t="s">
        <v>166</v>
      </c>
      <c r="U305" t="s">
        <v>167</v>
      </c>
      <c r="V305" t="str">
        <f t="shared" si="34"/>
        <v>男子自由形  50m予選無差別</v>
      </c>
      <c r="Y305">
        <f t="shared" si="35"/>
        <v>95</v>
      </c>
      <c r="Z305" t="str">
        <f t="shared" si="36"/>
        <v/>
      </c>
      <c r="AA305" t="str">
        <f t="shared" si="37"/>
        <v>男子自由形  50m予選無差別</v>
      </c>
    </row>
    <row r="306" spans="14:27" x14ac:dyDescent="0.15">
      <c r="N306">
        <f>Sheet9!D307</f>
        <v>95</v>
      </c>
      <c r="O306">
        <f>Sheet9!E307</f>
        <v>1</v>
      </c>
      <c r="P306" t="str">
        <f>IFERROR(VLOOKUP(O306,Sheet6!A:B,2,0),"")</f>
        <v>男子</v>
      </c>
      <c r="Q306" t="str">
        <f>Sheet9!A307</f>
        <v>バタフライ　　</v>
      </c>
      <c r="R306" t="str">
        <f t="shared" si="33"/>
        <v>バタフライ</v>
      </c>
      <c r="S306" t="str">
        <f>Sheet9!B307</f>
        <v xml:space="preserve">  50m</v>
      </c>
      <c r="T306" t="s">
        <v>166</v>
      </c>
      <c r="U306" t="s">
        <v>167</v>
      </c>
      <c r="V306" t="str">
        <f t="shared" si="34"/>
        <v>男子バタフライ  50m予選無差別</v>
      </c>
      <c r="Y306">
        <f t="shared" si="35"/>
        <v>95</v>
      </c>
      <c r="Z306" t="str">
        <f t="shared" si="36"/>
        <v/>
      </c>
      <c r="AA306" t="str">
        <f t="shared" si="37"/>
        <v>男子バタフライ  50m予選無差別</v>
      </c>
    </row>
    <row r="307" spans="14:27" x14ac:dyDescent="0.15">
      <c r="N307">
        <f>Sheet9!D308</f>
        <v>95</v>
      </c>
      <c r="O307">
        <f>Sheet9!E308</f>
        <v>1</v>
      </c>
      <c r="P307" t="str">
        <f>IFERROR(VLOOKUP(O307,Sheet6!A:B,2,0),"")</f>
        <v>男子</v>
      </c>
      <c r="Q307" t="str">
        <f>Sheet9!A308</f>
        <v>個人メドレー　</v>
      </c>
      <c r="R307" t="str">
        <f t="shared" si="33"/>
        <v>個人メドレー</v>
      </c>
      <c r="S307" t="str">
        <f>Sheet9!B308</f>
        <v xml:space="preserve"> 200m</v>
      </c>
      <c r="T307" t="s">
        <v>166</v>
      </c>
      <c r="U307" t="s">
        <v>167</v>
      </c>
      <c r="V307" t="str">
        <f t="shared" si="34"/>
        <v>男子個人メドレー 200m予選無差別</v>
      </c>
      <c r="Y307">
        <f t="shared" si="35"/>
        <v>95</v>
      </c>
      <c r="Z307" t="str">
        <f t="shared" si="36"/>
        <v/>
      </c>
      <c r="AA307" t="str">
        <f t="shared" si="37"/>
        <v>男子個人メドレー 200m予選無差別</v>
      </c>
    </row>
    <row r="308" spans="14:27" x14ac:dyDescent="0.15">
      <c r="N308">
        <f>Sheet9!D309</f>
        <v>96</v>
      </c>
      <c r="O308">
        <f>Sheet9!E309</f>
        <v>2</v>
      </c>
      <c r="P308" t="str">
        <f>IFERROR(VLOOKUP(O308,Sheet6!A:B,2,0),"")</f>
        <v>女子</v>
      </c>
      <c r="Q308" t="str">
        <f>Sheet9!A309</f>
        <v>平泳ぎ　　　　</v>
      </c>
      <c r="R308" t="str">
        <f t="shared" si="33"/>
        <v>平泳ぎ</v>
      </c>
      <c r="S308" t="str">
        <f>Sheet9!B309</f>
        <v xml:space="preserve"> 100m</v>
      </c>
      <c r="T308" t="s">
        <v>166</v>
      </c>
      <c r="U308" t="s">
        <v>167</v>
      </c>
      <c r="V308" t="str">
        <f t="shared" si="34"/>
        <v>女子平泳ぎ 100m予選無差別</v>
      </c>
      <c r="Y308">
        <f t="shared" si="35"/>
        <v>96</v>
      </c>
      <c r="Z308" t="str">
        <f t="shared" si="36"/>
        <v/>
      </c>
      <c r="AA308" t="str">
        <f t="shared" si="37"/>
        <v>女子平泳ぎ 100m予選無差別</v>
      </c>
    </row>
    <row r="309" spans="14:27" x14ac:dyDescent="0.15">
      <c r="N309">
        <f>Sheet9!D310</f>
        <v>96</v>
      </c>
      <c r="O309">
        <f>Sheet9!E310</f>
        <v>2</v>
      </c>
      <c r="P309" t="str">
        <f>IFERROR(VLOOKUP(O309,Sheet6!A:B,2,0),"")</f>
        <v>女子</v>
      </c>
      <c r="Q309" t="str">
        <f>Sheet9!A310</f>
        <v>平泳ぎ　　　　</v>
      </c>
      <c r="R309" t="str">
        <f t="shared" si="33"/>
        <v>平泳ぎ</v>
      </c>
      <c r="S309" t="str">
        <f>Sheet9!B310</f>
        <v xml:space="preserve"> 200m</v>
      </c>
      <c r="T309" t="s">
        <v>166</v>
      </c>
      <c r="U309" t="s">
        <v>167</v>
      </c>
      <c r="V309" t="str">
        <f t="shared" si="34"/>
        <v>女子平泳ぎ 200m予選無差別</v>
      </c>
      <c r="Y309">
        <f t="shared" si="35"/>
        <v>96</v>
      </c>
      <c r="Z309" t="str">
        <f t="shared" si="36"/>
        <v/>
      </c>
      <c r="AA309" t="str">
        <f t="shared" si="37"/>
        <v>女子平泳ぎ 200m予選無差別</v>
      </c>
    </row>
    <row r="310" spans="14:27" x14ac:dyDescent="0.15">
      <c r="N310">
        <f>Sheet9!D311</f>
        <v>97</v>
      </c>
      <c r="O310">
        <f>Sheet9!E311</f>
        <v>2</v>
      </c>
      <c r="P310" t="str">
        <f>IFERROR(VLOOKUP(O310,Sheet6!A:B,2,0),"")</f>
        <v>女子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400m</v>
      </c>
      <c r="T310" t="s">
        <v>166</v>
      </c>
      <c r="U310" t="s">
        <v>167</v>
      </c>
      <c r="V310" t="str">
        <f t="shared" si="34"/>
        <v>女子自由形 400m予選無差別</v>
      </c>
      <c r="Y310">
        <f t="shared" si="35"/>
        <v>97</v>
      </c>
      <c r="Z310" t="str">
        <f t="shared" si="36"/>
        <v/>
      </c>
      <c r="AA310" t="str">
        <f t="shared" si="37"/>
        <v>女子自由形 400m予選無差別</v>
      </c>
    </row>
    <row r="311" spans="14:27" x14ac:dyDescent="0.15">
      <c r="N311">
        <f>Sheet9!D312</f>
        <v>97</v>
      </c>
      <c r="O311">
        <f>Sheet9!E312</f>
        <v>2</v>
      </c>
      <c r="P311" t="str">
        <f>IFERROR(VLOOKUP(O311,Sheet6!A:B,2,0),"")</f>
        <v>女子</v>
      </c>
      <c r="Q311" t="str">
        <f>Sheet9!A312</f>
        <v>バタフライ　　</v>
      </c>
      <c r="R311" t="str">
        <f t="shared" si="33"/>
        <v>バタフライ</v>
      </c>
      <c r="S311" t="str">
        <f>Sheet9!B312</f>
        <v xml:space="preserve"> 200m</v>
      </c>
      <c r="T311" t="s">
        <v>166</v>
      </c>
      <c r="U311" t="s">
        <v>167</v>
      </c>
      <c r="V311" t="str">
        <f t="shared" si="34"/>
        <v>女子バタフライ 200m予選無差別</v>
      </c>
      <c r="Y311">
        <f t="shared" si="35"/>
        <v>97</v>
      </c>
      <c r="Z311" t="str">
        <f t="shared" si="36"/>
        <v/>
      </c>
      <c r="AA311" t="str">
        <f t="shared" si="37"/>
        <v>女子バタフライ 200m予選無差別</v>
      </c>
    </row>
    <row r="312" spans="14:27" x14ac:dyDescent="0.15">
      <c r="N312">
        <f>Sheet9!D313</f>
        <v>98</v>
      </c>
      <c r="O312">
        <f>Sheet9!E313</f>
        <v>2</v>
      </c>
      <c r="P312" t="str">
        <f>IFERROR(VLOOKUP(O312,Sheet6!A:B,2,0),"")</f>
        <v>女子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 50m</v>
      </c>
      <c r="T312" t="s">
        <v>166</v>
      </c>
      <c r="U312" t="s">
        <v>167</v>
      </c>
      <c r="V312" t="str">
        <f t="shared" si="34"/>
        <v>女子自由形  50m予選無差別</v>
      </c>
      <c r="Y312">
        <f t="shared" si="35"/>
        <v>98</v>
      </c>
      <c r="Z312" t="str">
        <f t="shared" si="36"/>
        <v/>
      </c>
      <c r="AA312" t="str">
        <f t="shared" si="37"/>
        <v>女子自由形  50m予選無差別</v>
      </c>
    </row>
    <row r="313" spans="14:27" x14ac:dyDescent="0.15">
      <c r="N313">
        <f>Sheet9!D314</f>
        <v>98</v>
      </c>
      <c r="O313">
        <f>Sheet9!E314</f>
        <v>2</v>
      </c>
      <c r="P313" t="str">
        <f>IFERROR(VLOOKUP(O313,Sheet6!A:B,2,0),"")</f>
        <v>女子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100m</v>
      </c>
      <c r="T313" t="s">
        <v>166</v>
      </c>
      <c r="U313" t="s">
        <v>167</v>
      </c>
      <c r="V313" t="str">
        <f t="shared" si="34"/>
        <v>女子自由形 100m予選無差別</v>
      </c>
      <c r="Y313">
        <f t="shared" si="35"/>
        <v>98</v>
      </c>
      <c r="Z313" t="str">
        <f t="shared" si="36"/>
        <v/>
      </c>
      <c r="AA313" t="str">
        <f t="shared" si="37"/>
        <v>女子自由形 100m予選無差別</v>
      </c>
    </row>
    <row r="314" spans="14:27" x14ac:dyDescent="0.15">
      <c r="N314">
        <f>Sheet9!D315</f>
        <v>98</v>
      </c>
      <c r="O314">
        <f>Sheet9!E315</f>
        <v>2</v>
      </c>
      <c r="P314" t="str">
        <f>IFERROR(VLOOKUP(O314,Sheet6!A:B,2,0),"")</f>
        <v>女子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200m</v>
      </c>
      <c r="T314" t="s">
        <v>166</v>
      </c>
      <c r="U314" t="s">
        <v>167</v>
      </c>
      <c r="V314" t="str">
        <f t="shared" si="34"/>
        <v>女子自由形 200m予選無差別</v>
      </c>
      <c r="Y314">
        <f t="shared" si="35"/>
        <v>98</v>
      </c>
      <c r="Z314" t="str">
        <f t="shared" si="36"/>
        <v/>
      </c>
      <c r="AA314" t="str">
        <f t="shared" si="37"/>
        <v>女子自由形 200m予選無差別</v>
      </c>
    </row>
    <row r="315" spans="14:27" x14ac:dyDescent="0.15">
      <c r="N315">
        <f>Sheet9!D316</f>
        <v>99</v>
      </c>
      <c r="O315">
        <f>Sheet9!E316</f>
        <v>2</v>
      </c>
      <c r="P315" t="str">
        <f>IFERROR(VLOOKUP(O315,Sheet6!A:B,2,0),"")</f>
        <v>女子</v>
      </c>
      <c r="Q315" t="str">
        <f>Sheet9!A316</f>
        <v>自由形　　　　</v>
      </c>
      <c r="R315" t="str">
        <f t="shared" ref="R315:R378" si="38">IFERROR(VLOOKUP(Q315,AG:AH,2,0),"")</f>
        <v>自由形</v>
      </c>
      <c r="S315" t="str">
        <f>Sheet9!B316</f>
        <v xml:space="preserve"> 400m</v>
      </c>
      <c r="T315" t="s">
        <v>166</v>
      </c>
      <c r="U315" t="s">
        <v>167</v>
      </c>
      <c r="V315" t="str">
        <f t="shared" ref="V315:V378" si="39">CONCATENATE(P315,R315,S315,T315,U315)</f>
        <v>女子自由形 400m予選無差別</v>
      </c>
      <c r="Y315">
        <f t="shared" ref="Y315:Y378" si="40">N315</f>
        <v>99</v>
      </c>
      <c r="Z315" t="str">
        <f t="shared" ref="Z315:Z378" si="41">IFERROR(VLOOKUP(V315,I:M,5,0),"")</f>
        <v/>
      </c>
      <c r="AA315" t="str">
        <f t="shared" ref="AA315:AA378" si="42">V315</f>
        <v>女子自由形 400m予選無差別</v>
      </c>
    </row>
    <row r="316" spans="14:27" x14ac:dyDescent="0.15">
      <c r="N316">
        <f>Sheet9!D317</f>
        <v>99</v>
      </c>
      <c r="O316">
        <f>Sheet9!E317</f>
        <v>2</v>
      </c>
      <c r="P316" t="str">
        <f>IFERROR(VLOOKUP(O316,Sheet6!A:B,2,0),"")</f>
        <v>女子</v>
      </c>
      <c r="Q316" t="str">
        <f>Sheet9!A317</f>
        <v>個人メドレー　</v>
      </c>
      <c r="R316" t="str">
        <f t="shared" si="38"/>
        <v>個人メドレー</v>
      </c>
      <c r="S316" t="str">
        <f>Sheet9!B317</f>
        <v xml:space="preserve"> 200m</v>
      </c>
      <c r="T316" t="s">
        <v>166</v>
      </c>
      <c r="U316" t="s">
        <v>167</v>
      </c>
      <c r="V316" t="str">
        <f t="shared" si="39"/>
        <v>女子個人メドレー 200m予選無差別</v>
      </c>
      <c r="Y316">
        <f t="shared" si="40"/>
        <v>99</v>
      </c>
      <c r="Z316" t="str">
        <f t="shared" si="41"/>
        <v/>
      </c>
      <c r="AA316" t="str">
        <f t="shared" si="42"/>
        <v>女子個人メドレー 200m予選無差別</v>
      </c>
    </row>
    <row r="317" spans="14:27" x14ac:dyDescent="0.15">
      <c r="N317">
        <f>Sheet9!D318</f>
        <v>100</v>
      </c>
      <c r="O317">
        <f>Sheet9!E318</f>
        <v>2</v>
      </c>
      <c r="P317" t="str">
        <f>IFERROR(VLOOKUP(O317,Sheet6!A:B,2,0),"")</f>
        <v>女子</v>
      </c>
      <c r="Q317" t="str">
        <f>Sheet9!A318</f>
        <v>バタフライ　　</v>
      </c>
      <c r="R317" t="str">
        <f t="shared" si="38"/>
        <v>バタフライ</v>
      </c>
      <c r="S317" t="str">
        <f>Sheet9!B318</f>
        <v xml:space="preserve"> 100m</v>
      </c>
      <c r="T317" t="s">
        <v>166</v>
      </c>
      <c r="U317" t="s">
        <v>167</v>
      </c>
      <c r="V317" t="str">
        <f t="shared" si="39"/>
        <v>女子バタフライ 100m予選無差別</v>
      </c>
      <c r="Y317">
        <f t="shared" si="40"/>
        <v>100</v>
      </c>
      <c r="Z317" t="str">
        <f t="shared" si="41"/>
        <v/>
      </c>
      <c r="AA317" t="str">
        <f t="shared" si="42"/>
        <v>女子バタフライ 100m予選無差別</v>
      </c>
    </row>
    <row r="318" spans="14:27" x14ac:dyDescent="0.15">
      <c r="N318">
        <f>Sheet9!D319</f>
        <v>100</v>
      </c>
      <c r="O318">
        <f>Sheet9!E319</f>
        <v>2</v>
      </c>
      <c r="P318" t="str">
        <f>IFERROR(VLOOKUP(O318,Sheet6!A:B,2,0),"")</f>
        <v>女子</v>
      </c>
      <c r="Q318" t="str">
        <f>Sheet9!A319</f>
        <v>バタフライ　　</v>
      </c>
      <c r="R318" t="str">
        <f t="shared" si="38"/>
        <v>バタフライ</v>
      </c>
      <c r="S318" t="str">
        <f>Sheet9!B319</f>
        <v xml:space="preserve"> 200m</v>
      </c>
      <c r="T318" t="s">
        <v>166</v>
      </c>
      <c r="U318" t="s">
        <v>167</v>
      </c>
      <c r="V318" t="str">
        <f t="shared" si="39"/>
        <v>女子バタフライ 200m予選無差別</v>
      </c>
      <c r="Y318">
        <f t="shared" si="40"/>
        <v>100</v>
      </c>
      <c r="Z318" t="str">
        <f t="shared" si="41"/>
        <v/>
      </c>
      <c r="AA318" t="str">
        <f t="shared" si="42"/>
        <v>女子バタフライ 200m予選無差別</v>
      </c>
    </row>
    <row r="319" spans="14:27" x14ac:dyDescent="0.15">
      <c r="N319">
        <f>Sheet9!D320</f>
        <v>101</v>
      </c>
      <c r="O319">
        <f>Sheet9!E320</f>
        <v>2</v>
      </c>
      <c r="P319" t="str">
        <f>IFERROR(VLOOKUP(O319,Sheet6!A:B,2,0),"")</f>
        <v>女子</v>
      </c>
      <c r="Q319" t="str">
        <f>Sheet9!A320</f>
        <v>自由形　　　　</v>
      </c>
      <c r="R319" t="str">
        <f t="shared" si="38"/>
        <v>自由形</v>
      </c>
      <c r="S319" t="str">
        <f>Sheet9!B320</f>
        <v xml:space="preserve">  50m</v>
      </c>
      <c r="T319" t="s">
        <v>166</v>
      </c>
      <c r="U319" t="s">
        <v>167</v>
      </c>
      <c r="V319" t="str">
        <f t="shared" si="39"/>
        <v>女子自由形  50m予選無差別</v>
      </c>
      <c r="Y319">
        <f t="shared" si="40"/>
        <v>101</v>
      </c>
      <c r="Z319" t="str">
        <f t="shared" si="41"/>
        <v/>
      </c>
      <c r="AA319" t="str">
        <f t="shared" si="42"/>
        <v>女子自由形  50m予選無差別</v>
      </c>
    </row>
    <row r="320" spans="14:27" x14ac:dyDescent="0.15">
      <c r="N320">
        <f>Sheet9!D321</f>
        <v>101</v>
      </c>
      <c r="O320">
        <f>Sheet9!E321</f>
        <v>2</v>
      </c>
      <c r="P320" t="str">
        <f>IFERROR(VLOOKUP(O320,Sheet6!A:B,2,0),"")</f>
        <v>女子</v>
      </c>
      <c r="Q320" t="str">
        <f>Sheet9!A321</f>
        <v>個人メドレー　</v>
      </c>
      <c r="R320" t="str">
        <f t="shared" si="38"/>
        <v>個人メドレー</v>
      </c>
      <c r="S320" t="str">
        <f>Sheet9!B321</f>
        <v xml:space="preserve"> 200m</v>
      </c>
      <c r="T320" t="s">
        <v>166</v>
      </c>
      <c r="U320" t="s">
        <v>167</v>
      </c>
      <c r="V320" t="str">
        <f t="shared" si="39"/>
        <v>女子個人メドレー 200m予選無差別</v>
      </c>
      <c r="Y320">
        <f t="shared" si="40"/>
        <v>101</v>
      </c>
      <c r="Z320" t="str">
        <f t="shared" si="41"/>
        <v/>
      </c>
      <c r="AA320" t="str">
        <f t="shared" si="42"/>
        <v>女子個人メドレー 200m予選無差別</v>
      </c>
    </row>
    <row r="321" spans="14:27" x14ac:dyDescent="0.15">
      <c r="N321">
        <f>Sheet9!D322</f>
        <v>101</v>
      </c>
      <c r="O321">
        <f>Sheet9!E322</f>
        <v>2</v>
      </c>
      <c r="P321" t="str">
        <f>IFERROR(VLOOKUP(O321,Sheet6!A:B,2,0),"")</f>
        <v>女子</v>
      </c>
      <c r="Q321" t="str">
        <f>Sheet9!A322</f>
        <v>個人メドレー　</v>
      </c>
      <c r="R321" t="str">
        <f t="shared" si="38"/>
        <v>個人メドレー</v>
      </c>
      <c r="S321" t="str">
        <f>Sheet9!B322</f>
        <v xml:space="preserve"> 400m</v>
      </c>
      <c r="T321" t="s">
        <v>166</v>
      </c>
      <c r="U321" t="s">
        <v>167</v>
      </c>
      <c r="V321" t="str">
        <f t="shared" si="39"/>
        <v>女子個人メドレー 400m予選無差別</v>
      </c>
      <c r="Y321">
        <f t="shared" si="40"/>
        <v>101</v>
      </c>
      <c r="Z321" t="str">
        <f t="shared" si="41"/>
        <v/>
      </c>
      <c r="AA321" t="str">
        <f t="shared" si="42"/>
        <v>女子個人メドレー 400m予選無差別</v>
      </c>
    </row>
    <row r="322" spans="14:27" x14ac:dyDescent="0.15">
      <c r="N322">
        <f>Sheet9!D323</f>
        <v>102</v>
      </c>
      <c r="O322">
        <f>Sheet9!E323</f>
        <v>2</v>
      </c>
      <c r="P322" t="str">
        <f>IFERROR(VLOOKUP(O322,Sheet6!A:B,2,0),"")</f>
        <v>女子</v>
      </c>
      <c r="Q322" t="str">
        <f>Sheet9!A323</f>
        <v>平泳ぎ　　　　</v>
      </c>
      <c r="R322" t="str">
        <f t="shared" si="38"/>
        <v>平泳ぎ</v>
      </c>
      <c r="S322" t="str">
        <f>Sheet9!B323</f>
        <v xml:space="preserve">  50m</v>
      </c>
      <c r="T322" t="s">
        <v>166</v>
      </c>
      <c r="U322" t="s">
        <v>167</v>
      </c>
      <c r="V322" t="str">
        <f t="shared" si="39"/>
        <v>女子平泳ぎ  50m予選無差別</v>
      </c>
      <c r="Y322">
        <f t="shared" si="40"/>
        <v>102</v>
      </c>
      <c r="Z322" t="str">
        <f t="shared" si="41"/>
        <v/>
      </c>
      <c r="AA322" t="str">
        <f t="shared" si="42"/>
        <v>女子平泳ぎ  50m予選無差別</v>
      </c>
    </row>
    <row r="323" spans="14:27" x14ac:dyDescent="0.15">
      <c r="N323">
        <f>Sheet9!D324</f>
        <v>102</v>
      </c>
      <c r="O323">
        <f>Sheet9!E324</f>
        <v>2</v>
      </c>
      <c r="P323" t="str">
        <f>IFERROR(VLOOKUP(O323,Sheet6!A:B,2,0),"")</f>
        <v>女子</v>
      </c>
      <c r="Q323" t="str">
        <f>Sheet9!A324</f>
        <v>平泳ぎ　　　　</v>
      </c>
      <c r="R323" t="str">
        <f t="shared" si="38"/>
        <v>平泳ぎ</v>
      </c>
      <c r="S323" t="str">
        <f>Sheet9!B324</f>
        <v xml:space="preserve"> 100m</v>
      </c>
      <c r="T323" t="s">
        <v>166</v>
      </c>
      <c r="U323" t="s">
        <v>167</v>
      </c>
      <c r="V323" t="str">
        <f t="shared" si="39"/>
        <v>女子平泳ぎ 100m予選無差別</v>
      </c>
      <c r="Y323">
        <f t="shared" si="40"/>
        <v>102</v>
      </c>
      <c r="Z323" t="str">
        <f t="shared" si="41"/>
        <v/>
      </c>
      <c r="AA323" t="str">
        <f t="shared" si="42"/>
        <v>女子平泳ぎ 100m予選無差別</v>
      </c>
    </row>
    <row r="324" spans="14:27" x14ac:dyDescent="0.15">
      <c r="N324">
        <f>Sheet9!D325</f>
        <v>102</v>
      </c>
      <c r="O324">
        <f>Sheet9!E325</f>
        <v>2</v>
      </c>
      <c r="P324" t="str">
        <f>IFERROR(VLOOKUP(O324,Sheet6!A:B,2,0),"")</f>
        <v>女子</v>
      </c>
      <c r="Q324" t="str">
        <f>Sheet9!A325</f>
        <v>平泳ぎ　　　　</v>
      </c>
      <c r="R324" t="str">
        <f t="shared" si="38"/>
        <v>平泳ぎ</v>
      </c>
      <c r="S324" t="str">
        <f>Sheet9!B325</f>
        <v xml:space="preserve"> 200m</v>
      </c>
      <c r="T324" t="s">
        <v>166</v>
      </c>
      <c r="U324" t="s">
        <v>167</v>
      </c>
      <c r="V324" t="str">
        <f t="shared" si="39"/>
        <v>女子平泳ぎ 200m予選無差別</v>
      </c>
      <c r="Y324">
        <f t="shared" si="40"/>
        <v>102</v>
      </c>
      <c r="Z324" t="str">
        <f t="shared" si="41"/>
        <v/>
      </c>
      <c r="AA324" t="str">
        <f t="shared" si="42"/>
        <v>女子平泳ぎ 200m予選無差別</v>
      </c>
    </row>
    <row r="325" spans="14:27" x14ac:dyDescent="0.15">
      <c r="N325">
        <f>Sheet9!D326</f>
        <v>103</v>
      </c>
      <c r="O325">
        <f>Sheet9!E326</f>
        <v>2</v>
      </c>
      <c r="P325" t="str">
        <f>IFERROR(VLOOKUP(O325,Sheet6!A:B,2,0),"")</f>
        <v>女子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 50m</v>
      </c>
      <c r="T325" t="s">
        <v>166</v>
      </c>
      <c r="U325" t="s">
        <v>167</v>
      </c>
      <c r="V325" t="str">
        <f t="shared" si="39"/>
        <v>女子自由形  50m予選無差別</v>
      </c>
      <c r="Y325">
        <f t="shared" si="40"/>
        <v>103</v>
      </c>
      <c r="Z325" t="str">
        <f t="shared" si="41"/>
        <v/>
      </c>
      <c r="AA325" t="str">
        <f t="shared" si="42"/>
        <v>女子自由形  50m予選無差別</v>
      </c>
    </row>
    <row r="326" spans="14:27" x14ac:dyDescent="0.15">
      <c r="N326">
        <f>Sheet9!D327</f>
        <v>103</v>
      </c>
      <c r="O326">
        <f>Sheet9!E327</f>
        <v>2</v>
      </c>
      <c r="P326" t="str">
        <f>IFERROR(VLOOKUP(O326,Sheet6!A:B,2,0),"")</f>
        <v>女子</v>
      </c>
      <c r="Q326" t="str">
        <f>Sheet9!A327</f>
        <v>背泳ぎ　　　　</v>
      </c>
      <c r="R326" t="str">
        <f t="shared" si="38"/>
        <v>背泳ぎ</v>
      </c>
      <c r="S326" t="str">
        <f>Sheet9!B327</f>
        <v xml:space="preserve"> 200m</v>
      </c>
      <c r="T326" t="s">
        <v>166</v>
      </c>
      <c r="U326" t="s">
        <v>167</v>
      </c>
      <c r="V326" t="str">
        <f t="shared" si="39"/>
        <v>女子背泳ぎ 200m予選無差別</v>
      </c>
      <c r="Y326">
        <f t="shared" si="40"/>
        <v>103</v>
      </c>
      <c r="Z326" t="str">
        <f t="shared" si="41"/>
        <v/>
      </c>
      <c r="AA326" t="str">
        <f t="shared" si="42"/>
        <v>女子背泳ぎ 200m予選無差別</v>
      </c>
    </row>
    <row r="327" spans="14:27" x14ac:dyDescent="0.15">
      <c r="N327">
        <f>Sheet9!D328</f>
        <v>103</v>
      </c>
      <c r="O327">
        <f>Sheet9!E328</f>
        <v>2</v>
      </c>
      <c r="P327" t="str">
        <f>IFERROR(VLOOKUP(O327,Sheet6!A:B,2,0),"")</f>
        <v>女子</v>
      </c>
      <c r="Q327" t="str">
        <f>Sheet9!A328</f>
        <v>個人メドレー　</v>
      </c>
      <c r="R327" t="str">
        <f t="shared" si="38"/>
        <v>個人メドレー</v>
      </c>
      <c r="S327" t="str">
        <f>Sheet9!B328</f>
        <v xml:space="preserve"> 200m</v>
      </c>
      <c r="T327" t="s">
        <v>166</v>
      </c>
      <c r="U327" t="s">
        <v>167</v>
      </c>
      <c r="V327" t="str">
        <f t="shared" si="39"/>
        <v>女子個人メドレー 200m予選無差別</v>
      </c>
      <c r="Y327">
        <f t="shared" si="40"/>
        <v>103</v>
      </c>
      <c r="Z327" t="str">
        <f t="shared" si="41"/>
        <v/>
      </c>
      <c r="AA327" t="str">
        <f t="shared" si="42"/>
        <v>女子個人メドレー 200m予選無差別</v>
      </c>
    </row>
    <row r="328" spans="14:27" x14ac:dyDescent="0.15">
      <c r="N328">
        <f>Sheet9!D329</f>
        <v>104</v>
      </c>
      <c r="O328">
        <f>Sheet9!E329</f>
        <v>2</v>
      </c>
      <c r="P328" t="str">
        <f>IFERROR(VLOOKUP(O328,Sheet6!A:B,2,0),"")</f>
        <v>女子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 50m</v>
      </c>
      <c r="T328" t="s">
        <v>166</v>
      </c>
      <c r="U328" t="s">
        <v>167</v>
      </c>
      <c r="V328" t="str">
        <f t="shared" si="39"/>
        <v>女子自由形  50m予選無差別</v>
      </c>
      <c r="Y328">
        <f t="shared" si="40"/>
        <v>104</v>
      </c>
      <c r="Z328" t="str">
        <f t="shared" si="41"/>
        <v/>
      </c>
      <c r="AA328" t="str">
        <f t="shared" si="42"/>
        <v>女子自由形  50m予選無差別</v>
      </c>
    </row>
    <row r="329" spans="14:27" x14ac:dyDescent="0.15">
      <c r="N329">
        <f>Sheet9!D330</f>
        <v>104</v>
      </c>
      <c r="O329">
        <f>Sheet9!E330</f>
        <v>2</v>
      </c>
      <c r="P329" t="str">
        <f>IFERROR(VLOOKUP(O329,Sheet6!A:B,2,0),"")</f>
        <v>女子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100m</v>
      </c>
      <c r="T329" t="s">
        <v>166</v>
      </c>
      <c r="U329" t="s">
        <v>167</v>
      </c>
      <c r="V329" t="str">
        <f t="shared" si="39"/>
        <v>女子自由形 100m予選無差別</v>
      </c>
      <c r="Y329">
        <f t="shared" si="40"/>
        <v>104</v>
      </c>
      <c r="Z329" t="str">
        <f t="shared" si="41"/>
        <v/>
      </c>
      <c r="AA329" t="str">
        <f t="shared" si="42"/>
        <v>女子自由形 100m予選無差別</v>
      </c>
    </row>
    <row r="330" spans="14:27" x14ac:dyDescent="0.15">
      <c r="N330">
        <f>Sheet9!D331</f>
        <v>104</v>
      </c>
      <c r="O330">
        <f>Sheet9!E331</f>
        <v>2</v>
      </c>
      <c r="P330" t="str">
        <f>IFERROR(VLOOKUP(O330,Sheet6!A:B,2,0),"")</f>
        <v>女子</v>
      </c>
      <c r="Q330" t="str">
        <f>Sheet9!A331</f>
        <v>自由形　　　　</v>
      </c>
      <c r="R330" t="str">
        <f t="shared" si="38"/>
        <v>自由形</v>
      </c>
      <c r="S330" t="str">
        <f>Sheet9!B331</f>
        <v xml:space="preserve"> 200m</v>
      </c>
      <c r="T330" t="s">
        <v>166</v>
      </c>
      <c r="U330" t="s">
        <v>167</v>
      </c>
      <c r="V330" t="str">
        <f t="shared" si="39"/>
        <v>女子自由形 200m予選無差別</v>
      </c>
      <c r="Y330">
        <f t="shared" si="40"/>
        <v>104</v>
      </c>
      <c r="Z330" t="str">
        <f t="shared" si="41"/>
        <v/>
      </c>
      <c r="AA330" t="str">
        <f t="shared" si="42"/>
        <v>女子自由形 200m予選無差別</v>
      </c>
    </row>
    <row r="331" spans="14:27" x14ac:dyDescent="0.15">
      <c r="N331">
        <f>Sheet9!D332</f>
        <v>105</v>
      </c>
      <c r="O331">
        <f>Sheet9!E332</f>
        <v>2</v>
      </c>
      <c r="P331" t="str">
        <f>IFERROR(VLOOKUP(O331,Sheet6!A:B,2,0),"")</f>
        <v>女子</v>
      </c>
      <c r="Q331" t="str">
        <f>Sheet9!A332</f>
        <v>自由形　　　　</v>
      </c>
      <c r="R331" t="str">
        <f t="shared" si="38"/>
        <v>自由形</v>
      </c>
      <c r="S331" t="str">
        <f>Sheet9!B332</f>
        <v xml:space="preserve">  50m</v>
      </c>
      <c r="T331" t="s">
        <v>166</v>
      </c>
      <c r="U331" t="s">
        <v>167</v>
      </c>
      <c r="V331" t="str">
        <f t="shared" si="39"/>
        <v>女子自由形  50m予選無差別</v>
      </c>
      <c r="Y331">
        <f t="shared" si="40"/>
        <v>105</v>
      </c>
      <c r="Z331" t="str">
        <f t="shared" si="41"/>
        <v/>
      </c>
      <c r="AA331" t="str">
        <f t="shared" si="42"/>
        <v>女子自由形  50m予選無差別</v>
      </c>
    </row>
    <row r="332" spans="14:27" x14ac:dyDescent="0.15">
      <c r="N332">
        <f>Sheet9!D333</f>
        <v>105</v>
      </c>
      <c r="O332">
        <f>Sheet9!E333</f>
        <v>2</v>
      </c>
      <c r="P332" t="str">
        <f>IFERROR(VLOOKUP(O332,Sheet6!A:B,2,0),"")</f>
        <v>女子</v>
      </c>
      <c r="Q332" t="str">
        <f>Sheet9!A333</f>
        <v>自由形　　　　</v>
      </c>
      <c r="R332" t="str">
        <f t="shared" si="38"/>
        <v>自由形</v>
      </c>
      <c r="S332" t="str">
        <f>Sheet9!B333</f>
        <v xml:space="preserve"> 100m</v>
      </c>
      <c r="T332" t="s">
        <v>166</v>
      </c>
      <c r="U332" t="s">
        <v>167</v>
      </c>
      <c r="V332" t="str">
        <f t="shared" si="39"/>
        <v>女子自由形 100m予選無差別</v>
      </c>
      <c r="Y332">
        <f t="shared" si="40"/>
        <v>105</v>
      </c>
      <c r="Z332" t="str">
        <f t="shared" si="41"/>
        <v/>
      </c>
      <c r="AA332" t="str">
        <f t="shared" si="42"/>
        <v>女子自由形 100m予選無差別</v>
      </c>
    </row>
    <row r="333" spans="14:27" x14ac:dyDescent="0.15">
      <c r="N333">
        <f>Sheet9!D334</f>
        <v>105</v>
      </c>
      <c r="O333">
        <f>Sheet9!E334</f>
        <v>2</v>
      </c>
      <c r="P333" t="str">
        <f>IFERROR(VLOOKUP(O333,Sheet6!A:B,2,0),"")</f>
        <v>女子</v>
      </c>
      <c r="Q333" t="str">
        <f>Sheet9!A334</f>
        <v>バタフライ　　</v>
      </c>
      <c r="R333" t="str">
        <f t="shared" si="38"/>
        <v>バタフライ</v>
      </c>
      <c r="S333" t="str">
        <f>Sheet9!B334</f>
        <v xml:space="preserve">  50m</v>
      </c>
      <c r="T333" t="s">
        <v>166</v>
      </c>
      <c r="U333" t="s">
        <v>167</v>
      </c>
      <c r="V333" t="str">
        <f t="shared" si="39"/>
        <v>女子バタフライ  50m予選無差別</v>
      </c>
      <c r="Y333">
        <f t="shared" si="40"/>
        <v>105</v>
      </c>
      <c r="Z333" t="str">
        <f t="shared" si="41"/>
        <v/>
      </c>
      <c r="AA333" t="str">
        <f t="shared" si="42"/>
        <v>女子バタフライ  50m予選無差別</v>
      </c>
    </row>
    <row r="334" spans="14:27" x14ac:dyDescent="0.15">
      <c r="N334">
        <f>Sheet9!D335</f>
        <v>106</v>
      </c>
      <c r="O334">
        <f>Sheet9!E335</f>
        <v>2</v>
      </c>
      <c r="P334" t="str">
        <f>IFERROR(VLOOKUP(O334,Sheet6!A:B,2,0),"")</f>
        <v>女子</v>
      </c>
      <c r="Q334" t="str">
        <f>Sheet9!A335</f>
        <v>自由形　　　　</v>
      </c>
      <c r="R334" t="str">
        <f t="shared" si="38"/>
        <v>自由形</v>
      </c>
      <c r="S334" t="str">
        <f>Sheet9!B335</f>
        <v xml:space="preserve">  50m</v>
      </c>
      <c r="T334" t="s">
        <v>166</v>
      </c>
      <c r="U334" t="s">
        <v>167</v>
      </c>
      <c r="V334" t="str">
        <f t="shared" si="39"/>
        <v>女子自由形  50m予選無差別</v>
      </c>
      <c r="Y334">
        <f t="shared" si="40"/>
        <v>106</v>
      </c>
      <c r="Z334" t="str">
        <f t="shared" si="41"/>
        <v/>
      </c>
      <c r="AA334" t="str">
        <f t="shared" si="42"/>
        <v>女子自由形  50m予選無差別</v>
      </c>
    </row>
    <row r="335" spans="14:27" x14ac:dyDescent="0.15">
      <c r="N335">
        <f>Sheet9!D336</f>
        <v>106</v>
      </c>
      <c r="O335">
        <f>Sheet9!E336</f>
        <v>2</v>
      </c>
      <c r="P335" t="str">
        <f>IFERROR(VLOOKUP(O335,Sheet6!A:B,2,0),"")</f>
        <v>女子</v>
      </c>
      <c r="Q335" t="str">
        <f>Sheet9!A336</f>
        <v>平泳ぎ　　　　</v>
      </c>
      <c r="R335" t="str">
        <f t="shared" si="38"/>
        <v>平泳ぎ</v>
      </c>
      <c r="S335" t="str">
        <f>Sheet9!B336</f>
        <v xml:space="preserve">  50m</v>
      </c>
      <c r="T335" t="s">
        <v>166</v>
      </c>
      <c r="U335" t="s">
        <v>167</v>
      </c>
      <c r="V335" t="str">
        <f t="shared" si="39"/>
        <v>女子平泳ぎ  50m予選無差別</v>
      </c>
      <c r="Y335">
        <f t="shared" si="40"/>
        <v>106</v>
      </c>
      <c r="Z335" t="str">
        <f t="shared" si="41"/>
        <v/>
      </c>
      <c r="AA335" t="str">
        <f t="shared" si="42"/>
        <v>女子平泳ぎ  50m予選無差別</v>
      </c>
    </row>
    <row r="336" spans="14:27" x14ac:dyDescent="0.15">
      <c r="N336">
        <f>Sheet9!D337</f>
        <v>106</v>
      </c>
      <c r="O336">
        <f>Sheet9!E337</f>
        <v>2</v>
      </c>
      <c r="P336" t="str">
        <f>IFERROR(VLOOKUP(O336,Sheet6!A:B,2,0),"")</f>
        <v>女子</v>
      </c>
      <c r="Q336" t="str">
        <f>Sheet9!A337</f>
        <v>平泳ぎ　　　　</v>
      </c>
      <c r="R336" t="str">
        <f t="shared" si="38"/>
        <v>平泳ぎ</v>
      </c>
      <c r="S336" t="str">
        <f>Sheet9!B337</f>
        <v xml:space="preserve"> 100m</v>
      </c>
      <c r="T336" t="s">
        <v>166</v>
      </c>
      <c r="U336" t="s">
        <v>167</v>
      </c>
      <c r="V336" t="str">
        <f t="shared" si="39"/>
        <v>女子平泳ぎ 100m予選無差別</v>
      </c>
      <c r="Y336">
        <f t="shared" si="40"/>
        <v>106</v>
      </c>
      <c r="Z336" t="str">
        <f t="shared" si="41"/>
        <v/>
      </c>
      <c r="AA336" t="str">
        <f t="shared" si="42"/>
        <v>女子平泳ぎ 100m予選無差別</v>
      </c>
    </row>
    <row r="337" spans="14:27" x14ac:dyDescent="0.15">
      <c r="N337">
        <f>Sheet9!D338</f>
        <v>107</v>
      </c>
      <c r="O337">
        <f>Sheet9!E338</f>
        <v>2</v>
      </c>
      <c r="P337" t="str">
        <f>IFERROR(VLOOKUP(O337,Sheet6!A:B,2,0),"")</f>
        <v>女子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 50m</v>
      </c>
      <c r="T337" t="s">
        <v>166</v>
      </c>
      <c r="U337" t="s">
        <v>167</v>
      </c>
      <c r="V337" t="str">
        <f t="shared" si="39"/>
        <v>女子自由形  50m予選無差別</v>
      </c>
      <c r="Y337">
        <f t="shared" si="40"/>
        <v>107</v>
      </c>
      <c r="Z337" t="str">
        <f t="shared" si="41"/>
        <v/>
      </c>
      <c r="AA337" t="str">
        <f t="shared" si="42"/>
        <v>女子自由形  50m予選無差別</v>
      </c>
    </row>
    <row r="338" spans="14:27" x14ac:dyDescent="0.15">
      <c r="N338">
        <f>Sheet9!D339</f>
        <v>107</v>
      </c>
      <c r="O338">
        <f>Sheet9!E339</f>
        <v>2</v>
      </c>
      <c r="P338" t="str">
        <f>IFERROR(VLOOKUP(O338,Sheet6!A:B,2,0),"")</f>
        <v>女子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 50m</v>
      </c>
      <c r="T338" t="s">
        <v>166</v>
      </c>
      <c r="U338" t="s">
        <v>167</v>
      </c>
      <c r="V338" t="str">
        <f t="shared" si="39"/>
        <v>女子バタフライ  50m予選無差別</v>
      </c>
      <c r="Y338">
        <f t="shared" si="40"/>
        <v>107</v>
      </c>
      <c r="Z338" t="str">
        <f t="shared" si="41"/>
        <v/>
      </c>
      <c r="AA338" t="str">
        <f t="shared" si="42"/>
        <v>女子バタフライ  50m予選無差別</v>
      </c>
    </row>
    <row r="339" spans="14:27" x14ac:dyDescent="0.15">
      <c r="N339">
        <f>Sheet9!D340</f>
        <v>107</v>
      </c>
      <c r="O339">
        <f>Sheet9!E340</f>
        <v>2</v>
      </c>
      <c r="P339" t="str">
        <f>IFERROR(VLOOKUP(O339,Sheet6!A:B,2,0),"")</f>
        <v>女子</v>
      </c>
      <c r="Q339" t="str">
        <f>Sheet9!A340</f>
        <v>バタフライ　　</v>
      </c>
      <c r="R339" t="str">
        <f t="shared" si="38"/>
        <v>バタフライ</v>
      </c>
      <c r="S339" t="str">
        <f>Sheet9!B340</f>
        <v xml:space="preserve"> 100m</v>
      </c>
      <c r="T339" t="s">
        <v>166</v>
      </c>
      <c r="U339" t="s">
        <v>167</v>
      </c>
      <c r="V339" t="str">
        <f t="shared" si="39"/>
        <v>女子バタフライ 100m予選無差別</v>
      </c>
      <c r="Y339">
        <f t="shared" si="40"/>
        <v>107</v>
      </c>
      <c r="Z339" t="str">
        <f t="shared" si="41"/>
        <v/>
      </c>
      <c r="AA339" t="str">
        <f t="shared" si="42"/>
        <v>女子バタフライ 100m予選無差別</v>
      </c>
    </row>
    <row r="340" spans="14:27" x14ac:dyDescent="0.15">
      <c r="N340">
        <f>Sheet9!D341</f>
        <v>108</v>
      </c>
      <c r="O340">
        <f>Sheet9!E341</f>
        <v>2</v>
      </c>
      <c r="P340" t="str">
        <f>IFERROR(VLOOKUP(O340,Sheet6!A:B,2,0),"")</f>
        <v>女子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166</v>
      </c>
      <c r="U340" t="s">
        <v>167</v>
      </c>
      <c r="V340" t="str">
        <f t="shared" si="39"/>
        <v>女子自由形  50m予選無差別</v>
      </c>
      <c r="Y340">
        <f t="shared" si="40"/>
        <v>108</v>
      </c>
      <c r="Z340" t="str">
        <f t="shared" si="41"/>
        <v/>
      </c>
      <c r="AA340" t="str">
        <f t="shared" si="42"/>
        <v>女子自由形  50m予選無差別</v>
      </c>
    </row>
    <row r="341" spans="14:27" x14ac:dyDescent="0.15">
      <c r="N341">
        <f>Sheet9!D342</f>
        <v>108</v>
      </c>
      <c r="O341">
        <f>Sheet9!E342</f>
        <v>2</v>
      </c>
      <c r="P341" t="str">
        <f>IFERROR(VLOOKUP(O341,Sheet6!A:B,2,0),"")</f>
        <v>女子</v>
      </c>
      <c r="Q341" t="str">
        <f>Sheet9!A342</f>
        <v>背泳ぎ　　　　</v>
      </c>
      <c r="R341" t="str">
        <f t="shared" si="38"/>
        <v>背泳ぎ</v>
      </c>
      <c r="S341" t="str">
        <f>Sheet9!B342</f>
        <v xml:space="preserve"> 100m</v>
      </c>
      <c r="T341" t="s">
        <v>166</v>
      </c>
      <c r="U341" t="s">
        <v>167</v>
      </c>
      <c r="V341" t="str">
        <f t="shared" si="39"/>
        <v>女子背泳ぎ 100m予選無差別</v>
      </c>
      <c r="Y341">
        <f t="shared" si="40"/>
        <v>108</v>
      </c>
      <c r="Z341" t="str">
        <f t="shared" si="41"/>
        <v/>
      </c>
      <c r="AA341" t="str">
        <f t="shared" si="42"/>
        <v>女子背泳ぎ 100m予選無差別</v>
      </c>
    </row>
    <row r="342" spans="14:27" x14ac:dyDescent="0.15">
      <c r="N342">
        <f>Sheet9!D343</f>
        <v>108</v>
      </c>
      <c r="O342">
        <f>Sheet9!E343</f>
        <v>2</v>
      </c>
      <c r="P342" t="str">
        <f>IFERROR(VLOOKUP(O342,Sheet6!A:B,2,0),"")</f>
        <v>女子</v>
      </c>
      <c r="Q342" t="str">
        <f>Sheet9!A343</f>
        <v>個人メドレー　</v>
      </c>
      <c r="R342" t="str">
        <f t="shared" si="38"/>
        <v>個人メドレー</v>
      </c>
      <c r="S342" t="str">
        <f>Sheet9!B343</f>
        <v xml:space="preserve"> 200m</v>
      </c>
      <c r="T342" t="s">
        <v>166</v>
      </c>
      <c r="U342" t="s">
        <v>167</v>
      </c>
      <c r="V342" t="str">
        <f t="shared" si="39"/>
        <v>女子個人メドレー 200m予選無差別</v>
      </c>
      <c r="Y342">
        <f t="shared" si="40"/>
        <v>108</v>
      </c>
      <c r="Z342" t="str">
        <f t="shared" si="41"/>
        <v/>
      </c>
      <c r="AA342" t="str">
        <f t="shared" si="42"/>
        <v>女子個人メドレー 200m予選無差別</v>
      </c>
    </row>
    <row r="343" spans="14:27" x14ac:dyDescent="0.15">
      <c r="N343">
        <f>Sheet9!D344</f>
        <v>109</v>
      </c>
      <c r="O343">
        <f>Sheet9!E344</f>
        <v>2</v>
      </c>
      <c r="P343" t="str">
        <f>IFERROR(VLOOKUP(O343,Sheet6!A:B,2,0),"")</f>
        <v>女子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166</v>
      </c>
      <c r="U343" t="s">
        <v>167</v>
      </c>
      <c r="V343" t="str">
        <f t="shared" si="39"/>
        <v>女子自由形  50m予選無差別</v>
      </c>
      <c r="Y343">
        <f t="shared" si="40"/>
        <v>109</v>
      </c>
      <c r="Z343" t="str">
        <f t="shared" si="41"/>
        <v/>
      </c>
      <c r="AA343" t="str">
        <f t="shared" si="42"/>
        <v>女子自由形  50m予選無差別</v>
      </c>
    </row>
    <row r="344" spans="14:27" x14ac:dyDescent="0.15">
      <c r="N344">
        <f>Sheet9!D345</f>
        <v>109</v>
      </c>
      <c r="O344">
        <f>Sheet9!E345</f>
        <v>2</v>
      </c>
      <c r="P344" t="str">
        <f>IFERROR(VLOOKUP(O344,Sheet6!A:B,2,0),"")</f>
        <v>女子</v>
      </c>
      <c r="Q344" t="str">
        <f>Sheet9!A345</f>
        <v>バタフライ　　</v>
      </c>
      <c r="R344" t="str">
        <f t="shared" si="38"/>
        <v>バタフライ</v>
      </c>
      <c r="S344" t="str">
        <f>Sheet9!B345</f>
        <v xml:space="preserve">  50m</v>
      </c>
      <c r="T344" t="s">
        <v>166</v>
      </c>
      <c r="U344" t="s">
        <v>167</v>
      </c>
      <c r="V344" t="str">
        <f t="shared" si="39"/>
        <v>女子バタフライ  50m予選無差別</v>
      </c>
      <c r="Y344">
        <f t="shared" si="40"/>
        <v>109</v>
      </c>
      <c r="Z344" t="str">
        <f t="shared" si="41"/>
        <v/>
      </c>
      <c r="AA344" t="str">
        <f t="shared" si="42"/>
        <v>女子バタフライ  50m予選無差別</v>
      </c>
    </row>
    <row r="345" spans="14:27" x14ac:dyDescent="0.15">
      <c r="N345">
        <f>Sheet9!D346</f>
        <v>109</v>
      </c>
      <c r="O345">
        <f>Sheet9!E346</f>
        <v>2</v>
      </c>
      <c r="P345" t="str">
        <f>IFERROR(VLOOKUP(O345,Sheet6!A:B,2,0),"")</f>
        <v>女子</v>
      </c>
      <c r="Q345" t="str">
        <f>Sheet9!A346</f>
        <v>個人メドレー　</v>
      </c>
      <c r="R345" t="str">
        <f t="shared" si="38"/>
        <v>個人メドレー</v>
      </c>
      <c r="S345" t="str">
        <f>Sheet9!B346</f>
        <v xml:space="preserve"> 200m</v>
      </c>
      <c r="T345" t="s">
        <v>166</v>
      </c>
      <c r="U345" t="s">
        <v>167</v>
      </c>
      <c r="V345" t="str">
        <f t="shared" si="39"/>
        <v>女子個人メドレー 200m予選無差別</v>
      </c>
      <c r="Y345">
        <f t="shared" si="40"/>
        <v>109</v>
      </c>
      <c r="Z345" t="str">
        <f t="shared" si="41"/>
        <v/>
      </c>
      <c r="AA345" t="str">
        <f t="shared" si="42"/>
        <v>女子個人メドレー 200m予選無差別</v>
      </c>
    </row>
    <row r="346" spans="14:27" x14ac:dyDescent="0.15">
      <c r="N346">
        <f>Sheet9!D347</f>
        <v>110</v>
      </c>
      <c r="O346">
        <f>Sheet9!E347</f>
        <v>2</v>
      </c>
      <c r="P346" t="str">
        <f>IFERROR(VLOOKUP(O346,Sheet6!A:B,2,0),"")</f>
        <v>女子</v>
      </c>
      <c r="Q346" t="str">
        <f>Sheet9!A347</f>
        <v>自由形　　　　</v>
      </c>
      <c r="R346" t="str">
        <f t="shared" si="38"/>
        <v>自由形</v>
      </c>
      <c r="S346" t="str">
        <f>Sheet9!B347</f>
        <v xml:space="preserve">  50m</v>
      </c>
      <c r="T346" t="s">
        <v>166</v>
      </c>
      <c r="U346" t="s">
        <v>167</v>
      </c>
      <c r="V346" t="str">
        <f t="shared" si="39"/>
        <v>女子自由形  50m予選無差別</v>
      </c>
      <c r="Y346">
        <f t="shared" si="40"/>
        <v>110</v>
      </c>
      <c r="Z346" t="str">
        <f t="shared" si="41"/>
        <v/>
      </c>
      <c r="AA346" t="str">
        <f t="shared" si="42"/>
        <v>女子自由形  50m予選無差別</v>
      </c>
    </row>
    <row r="347" spans="14:27" x14ac:dyDescent="0.15">
      <c r="N347">
        <f>Sheet9!D348</f>
        <v>110</v>
      </c>
      <c r="O347">
        <f>Sheet9!E348</f>
        <v>2</v>
      </c>
      <c r="P347" t="str">
        <f>IFERROR(VLOOKUP(O347,Sheet6!A:B,2,0),"")</f>
        <v>女子</v>
      </c>
      <c r="Q347" t="str">
        <f>Sheet9!A348</f>
        <v>バタフライ　　</v>
      </c>
      <c r="R347" t="str">
        <f t="shared" si="38"/>
        <v>バタフライ</v>
      </c>
      <c r="S347" t="str">
        <f>Sheet9!B348</f>
        <v xml:space="preserve">  50m</v>
      </c>
      <c r="T347" t="s">
        <v>166</v>
      </c>
      <c r="U347" t="s">
        <v>167</v>
      </c>
      <c r="V347" t="str">
        <f t="shared" si="39"/>
        <v>女子バタフライ  50m予選無差別</v>
      </c>
      <c r="Y347">
        <f t="shared" si="40"/>
        <v>110</v>
      </c>
      <c r="Z347" t="str">
        <f t="shared" si="41"/>
        <v/>
      </c>
      <c r="AA347" t="str">
        <f t="shared" si="42"/>
        <v>女子バタフライ  50m予選無差別</v>
      </c>
    </row>
    <row r="348" spans="14:27" x14ac:dyDescent="0.15">
      <c r="N348">
        <f>Sheet9!D349</f>
        <v>110</v>
      </c>
      <c r="O348">
        <f>Sheet9!E349</f>
        <v>2</v>
      </c>
      <c r="P348" t="str">
        <f>IFERROR(VLOOKUP(O348,Sheet6!A:B,2,0),"")</f>
        <v>女子</v>
      </c>
      <c r="Q348" t="str">
        <f>Sheet9!A349</f>
        <v>個人メドレー　</v>
      </c>
      <c r="R348" t="str">
        <f t="shared" si="38"/>
        <v>個人メドレー</v>
      </c>
      <c r="S348" t="str">
        <f>Sheet9!B349</f>
        <v xml:space="preserve"> 200m</v>
      </c>
      <c r="T348" t="s">
        <v>166</v>
      </c>
      <c r="U348" t="s">
        <v>167</v>
      </c>
      <c r="V348" t="str">
        <f t="shared" si="39"/>
        <v>女子個人メドレー 200m予選無差別</v>
      </c>
      <c r="Y348">
        <f t="shared" si="40"/>
        <v>110</v>
      </c>
      <c r="Z348" t="str">
        <f t="shared" si="41"/>
        <v/>
      </c>
      <c r="AA348" t="str">
        <f t="shared" si="42"/>
        <v>女子個人メドレー 200m予選無差別</v>
      </c>
    </row>
    <row r="349" spans="14:27" x14ac:dyDescent="0.15">
      <c r="N349">
        <f>Sheet9!D350</f>
        <v>111</v>
      </c>
      <c r="O349">
        <f>Sheet9!E350</f>
        <v>2</v>
      </c>
      <c r="P349" t="str">
        <f>IFERROR(VLOOKUP(O349,Sheet6!A:B,2,0),"")</f>
        <v>女子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166</v>
      </c>
      <c r="U349" t="s">
        <v>167</v>
      </c>
      <c r="V349" t="str">
        <f t="shared" si="39"/>
        <v>女子自由形  50m予選無差別</v>
      </c>
      <c r="Y349">
        <f t="shared" si="40"/>
        <v>111</v>
      </c>
      <c r="Z349" t="str">
        <f t="shared" si="41"/>
        <v/>
      </c>
      <c r="AA349" t="str">
        <f t="shared" si="42"/>
        <v>女子自由形  50m予選無差別</v>
      </c>
    </row>
    <row r="350" spans="14:27" x14ac:dyDescent="0.15">
      <c r="N350">
        <f>Sheet9!D351</f>
        <v>111</v>
      </c>
      <c r="O350">
        <f>Sheet9!E351</f>
        <v>2</v>
      </c>
      <c r="P350" t="str">
        <f>IFERROR(VLOOKUP(O350,Sheet6!A:B,2,0),"")</f>
        <v>女子</v>
      </c>
      <c r="Q350" t="str">
        <f>Sheet9!A351</f>
        <v>平泳ぎ　　　　</v>
      </c>
      <c r="R350" t="str">
        <f t="shared" si="38"/>
        <v>平泳ぎ</v>
      </c>
      <c r="S350" t="str">
        <f>Sheet9!B351</f>
        <v xml:space="preserve">  50m</v>
      </c>
      <c r="T350" t="s">
        <v>166</v>
      </c>
      <c r="U350" t="s">
        <v>167</v>
      </c>
      <c r="V350" t="str">
        <f t="shared" si="39"/>
        <v>女子平泳ぎ  50m予選無差別</v>
      </c>
      <c r="Y350">
        <f t="shared" si="40"/>
        <v>111</v>
      </c>
      <c r="Z350" t="str">
        <f t="shared" si="41"/>
        <v/>
      </c>
      <c r="AA350" t="str">
        <f t="shared" si="42"/>
        <v>女子平泳ぎ  50m予選無差別</v>
      </c>
    </row>
    <row r="351" spans="14:27" x14ac:dyDescent="0.15">
      <c r="N351">
        <f>Sheet9!D352</f>
        <v>111</v>
      </c>
      <c r="O351">
        <f>Sheet9!E352</f>
        <v>2</v>
      </c>
      <c r="P351" t="str">
        <f>IFERROR(VLOOKUP(O351,Sheet6!A:B,2,0),"")</f>
        <v>女子</v>
      </c>
      <c r="Q351" t="str">
        <f>Sheet9!A352</f>
        <v>個人メドレー　</v>
      </c>
      <c r="R351" t="str">
        <f t="shared" si="38"/>
        <v>個人メドレー</v>
      </c>
      <c r="S351" t="str">
        <f>Sheet9!B352</f>
        <v xml:space="preserve"> 200m</v>
      </c>
      <c r="T351" t="s">
        <v>166</v>
      </c>
      <c r="U351" t="s">
        <v>167</v>
      </c>
      <c r="V351" t="str">
        <f t="shared" si="39"/>
        <v>女子個人メドレー 200m予選無差別</v>
      </c>
      <c r="Y351">
        <f t="shared" si="40"/>
        <v>111</v>
      </c>
      <c r="Z351" t="str">
        <f t="shared" si="41"/>
        <v/>
      </c>
      <c r="AA351" t="str">
        <f t="shared" si="42"/>
        <v>女子個人メドレー 200m予選無差別</v>
      </c>
    </row>
    <row r="352" spans="14:27" x14ac:dyDescent="0.15">
      <c r="N352">
        <f>Sheet9!D353</f>
        <v>112</v>
      </c>
      <c r="O352">
        <f>Sheet9!E353</f>
        <v>2</v>
      </c>
      <c r="P352" t="str">
        <f>IFERROR(VLOOKUP(O352,Sheet6!A:B,2,0),"")</f>
        <v>女子</v>
      </c>
      <c r="Q352" t="str">
        <f>Sheet9!A353</f>
        <v>背泳ぎ　　　　</v>
      </c>
      <c r="R352" t="str">
        <f t="shared" si="38"/>
        <v>背泳ぎ</v>
      </c>
      <c r="S352" t="str">
        <f>Sheet9!B353</f>
        <v xml:space="preserve">  50m</v>
      </c>
      <c r="T352" t="s">
        <v>166</v>
      </c>
      <c r="U352" t="s">
        <v>167</v>
      </c>
      <c r="V352" t="str">
        <f t="shared" si="39"/>
        <v>女子背泳ぎ  50m予選無差別</v>
      </c>
      <c r="Y352">
        <f t="shared" si="40"/>
        <v>112</v>
      </c>
      <c r="Z352" t="str">
        <f t="shared" si="41"/>
        <v/>
      </c>
      <c r="AA352" t="str">
        <f t="shared" si="42"/>
        <v>女子背泳ぎ  50m予選無差別</v>
      </c>
    </row>
    <row r="353" spans="14:27" x14ac:dyDescent="0.15">
      <c r="N353">
        <f>Sheet9!D354</f>
        <v>112</v>
      </c>
      <c r="O353">
        <f>Sheet9!E354</f>
        <v>2</v>
      </c>
      <c r="P353" t="str">
        <f>IFERROR(VLOOKUP(O353,Sheet6!A:B,2,0),"")</f>
        <v>女子</v>
      </c>
      <c r="Q353" t="str">
        <f>Sheet9!A354</f>
        <v>背泳ぎ　　　　</v>
      </c>
      <c r="R353" t="str">
        <f t="shared" si="38"/>
        <v>背泳ぎ</v>
      </c>
      <c r="S353" t="str">
        <f>Sheet9!B354</f>
        <v xml:space="preserve"> 100m</v>
      </c>
      <c r="T353" t="s">
        <v>166</v>
      </c>
      <c r="U353" t="s">
        <v>167</v>
      </c>
      <c r="V353" t="str">
        <f t="shared" si="39"/>
        <v>女子背泳ぎ 100m予選無差別</v>
      </c>
      <c r="Y353">
        <f t="shared" si="40"/>
        <v>112</v>
      </c>
      <c r="Z353" t="str">
        <f t="shared" si="41"/>
        <v/>
      </c>
      <c r="AA353" t="str">
        <f t="shared" si="42"/>
        <v>女子背泳ぎ 100m予選無差別</v>
      </c>
    </row>
    <row r="354" spans="14:27" x14ac:dyDescent="0.15">
      <c r="N354">
        <f>Sheet9!D355</f>
        <v>113</v>
      </c>
      <c r="O354">
        <f>Sheet9!E355</f>
        <v>2</v>
      </c>
      <c r="P354" t="str">
        <f>IFERROR(VLOOKUP(O354,Sheet6!A:B,2,0),"")</f>
        <v>女子</v>
      </c>
      <c r="Q354" t="str">
        <f>Sheet9!A355</f>
        <v>自由形　　　　</v>
      </c>
      <c r="R354" t="str">
        <f t="shared" si="38"/>
        <v>自由形</v>
      </c>
      <c r="S354" t="str">
        <f>Sheet9!B355</f>
        <v xml:space="preserve">  50m</v>
      </c>
      <c r="T354" t="s">
        <v>166</v>
      </c>
      <c r="U354" t="s">
        <v>167</v>
      </c>
      <c r="V354" t="str">
        <f t="shared" si="39"/>
        <v>女子自由形  50m予選無差別</v>
      </c>
      <c r="Y354">
        <f t="shared" si="40"/>
        <v>113</v>
      </c>
      <c r="Z354" t="str">
        <f t="shared" si="41"/>
        <v/>
      </c>
      <c r="AA354" t="str">
        <f t="shared" si="42"/>
        <v>女子自由形  50m予選無差別</v>
      </c>
    </row>
    <row r="355" spans="14:27" x14ac:dyDescent="0.15">
      <c r="N355">
        <f>Sheet9!D356</f>
        <v>113</v>
      </c>
      <c r="O355">
        <f>Sheet9!E356</f>
        <v>2</v>
      </c>
      <c r="P355" t="str">
        <f>IFERROR(VLOOKUP(O355,Sheet6!A:B,2,0),"")</f>
        <v>女子</v>
      </c>
      <c r="Q355" t="str">
        <f>Sheet9!A356</f>
        <v>バタフライ　　</v>
      </c>
      <c r="R355" t="str">
        <f t="shared" si="38"/>
        <v>バタフライ</v>
      </c>
      <c r="S355" t="str">
        <f>Sheet9!B356</f>
        <v xml:space="preserve">  50m</v>
      </c>
      <c r="T355" t="s">
        <v>166</v>
      </c>
      <c r="U355" t="s">
        <v>167</v>
      </c>
      <c r="V355" t="str">
        <f t="shared" si="39"/>
        <v>女子バタフライ  50m予選無差別</v>
      </c>
      <c r="Y355">
        <f t="shared" si="40"/>
        <v>113</v>
      </c>
      <c r="Z355" t="str">
        <f t="shared" si="41"/>
        <v/>
      </c>
      <c r="AA355" t="str">
        <f t="shared" si="42"/>
        <v>女子バタフライ  50m予選無差別</v>
      </c>
    </row>
    <row r="356" spans="14:27" x14ac:dyDescent="0.15">
      <c r="N356">
        <f>Sheet9!D357</f>
        <v>113</v>
      </c>
      <c r="O356">
        <f>Sheet9!E357</f>
        <v>2</v>
      </c>
      <c r="P356" t="str">
        <f>IFERROR(VLOOKUP(O356,Sheet6!A:B,2,0),"")</f>
        <v>女子</v>
      </c>
      <c r="Q356" t="str">
        <f>Sheet9!A357</f>
        <v>個人メドレー　</v>
      </c>
      <c r="R356" t="str">
        <f t="shared" si="38"/>
        <v>個人メドレー</v>
      </c>
      <c r="S356" t="str">
        <f>Sheet9!B357</f>
        <v xml:space="preserve"> 200m</v>
      </c>
      <c r="T356" t="s">
        <v>166</v>
      </c>
      <c r="U356" t="s">
        <v>167</v>
      </c>
      <c r="V356" t="str">
        <f t="shared" si="39"/>
        <v>女子個人メドレー 200m予選無差別</v>
      </c>
      <c r="Y356">
        <f t="shared" si="40"/>
        <v>113</v>
      </c>
      <c r="Z356" t="str">
        <f t="shared" si="41"/>
        <v/>
      </c>
      <c r="AA356" t="str">
        <f t="shared" si="42"/>
        <v>女子個人メドレー 200m予選無差別</v>
      </c>
    </row>
    <row r="357" spans="14:27" x14ac:dyDescent="0.15">
      <c r="N357">
        <f>Sheet9!D358</f>
        <v>114</v>
      </c>
      <c r="O357">
        <f>Sheet9!E358</f>
        <v>2</v>
      </c>
      <c r="P357" t="str">
        <f>IFERROR(VLOOKUP(O357,Sheet6!A:B,2,0),"")</f>
        <v>女子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 50m</v>
      </c>
      <c r="T357" t="s">
        <v>166</v>
      </c>
      <c r="U357" t="s">
        <v>167</v>
      </c>
      <c r="V357" t="str">
        <f t="shared" si="39"/>
        <v>女子自由形  50m予選無差別</v>
      </c>
      <c r="Y357">
        <f t="shared" si="40"/>
        <v>114</v>
      </c>
      <c r="Z357" t="str">
        <f t="shared" si="41"/>
        <v/>
      </c>
      <c r="AA357" t="str">
        <f t="shared" si="42"/>
        <v>女子自由形  50m予選無差別</v>
      </c>
    </row>
    <row r="358" spans="14:27" x14ac:dyDescent="0.15">
      <c r="N358">
        <f>Sheet9!D359</f>
        <v>114</v>
      </c>
      <c r="O358">
        <f>Sheet9!E359</f>
        <v>2</v>
      </c>
      <c r="P358" t="str">
        <f>IFERROR(VLOOKUP(O358,Sheet6!A:B,2,0),"")</f>
        <v>女子</v>
      </c>
      <c r="Q358" t="str">
        <f>Sheet9!A359</f>
        <v>背泳ぎ　　　　</v>
      </c>
      <c r="R358" t="str">
        <f t="shared" si="38"/>
        <v>背泳ぎ</v>
      </c>
      <c r="S358" t="str">
        <f>Sheet9!B359</f>
        <v xml:space="preserve">  50m</v>
      </c>
      <c r="T358" t="s">
        <v>166</v>
      </c>
      <c r="U358" t="s">
        <v>167</v>
      </c>
      <c r="V358" t="str">
        <f t="shared" si="39"/>
        <v>女子背泳ぎ  50m予選無差別</v>
      </c>
      <c r="Y358">
        <f t="shared" si="40"/>
        <v>114</v>
      </c>
      <c r="Z358" t="str">
        <f t="shared" si="41"/>
        <v/>
      </c>
      <c r="AA358" t="str">
        <f t="shared" si="42"/>
        <v>女子背泳ぎ  50m予選無差別</v>
      </c>
    </row>
    <row r="359" spans="14:27" x14ac:dyDescent="0.15">
      <c r="N359">
        <f>Sheet9!D360</f>
        <v>114</v>
      </c>
      <c r="O359">
        <f>Sheet9!E360</f>
        <v>2</v>
      </c>
      <c r="P359" t="str">
        <f>IFERROR(VLOOKUP(O359,Sheet6!A:B,2,0),"")</f>
        <v>女子</v>
      </c>
      <c r="Q359" t="str">
        <f>Sheet9!A360</f>
        <v>個人メドレー　</v>
      </c>
      <c r="R359" t="str">
        <f t="shared" si="38"/>
        <v>個人メドレー</v>
      </c>
      <c r="S359" t="str">
        <f>Sheet9!B360</f>
        <v xml:space="preserve"> 200m</v>
      </c>
      <c r="T359" t="s">
        <v>166</v>
      </c>
      <c r="U359" t="s">
        <v>167</v>
      </c>
      <c r="V359" t="str">
        <f t="shared" si="39"/>
        <v>女子個人メドレー 200m予選無差別</v>
      </c>
      <c r="Y359">
        <f t="shared" si="40"/>
        <v>114</v>
      </c>
      <c r="Z359" t="str">
        <f t="shared" si="41"/>
        <v/>
      </c>
      <c r="AA359" t="str">
        <f t="shared" si="42"/>
        <v>女子個人メドレー 200m予選無差別</v>
      </c>
    </row>
    <row r="360" spans="14:27" x14ac:dyDescent="0.15">
      <c r="N360">
        <f>Sheet9!D361</f>
        <v>115</v>
      </c>
      <c r="O360">
        <f>Sheet9!E361</f>
        <v>2</v>
      </c>
      <c r="P360" t="str">
        <f>IFERROR(VLOOKUP(O360,Sheet6!A:B,2,0),"")</f>
        <v>女子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 50m</v>
      </c>
      <c r="T360" t="s">
        <v>166</v>
      </c>
      <c r="U360" t="s">
        <v>167</v>
      </c>
      <c r="V360" t="str">
        <f t="shared" si="39"/>
        <v>女子自由形  50m予選無差別</v>
      </c>
      <c r="Y360">
        <f t="shared" si="40"/>
        <v>115</v>
      </c>
      <c r="Z360" t="str">
        <f t="shared" si="41"/>
        <v/>
      </c>
      <c r="AA360" t="str">
        <f t="shared" si="42"/>
        <v>女子自由形  50m予選無差別</v>
      </c>
    </row>
    <row r="361" spans="14:27" x14ac:dyDescent="0.15">
      <c r="N361">
        <f>Sheet9!D362</f>
        <v>115</v>
      </c>
      <c r="O361">
        <f>Sheet9!E362</f>
        <v>2</v>
      </c>
      <c r="P361" t="str">
        <f>IFERROR(VLOOKUP(O361,Sheet6!A:B,2,0),"")</f>
        <v>女子</v>
      </c>
      <c r="Q361" t="str">
        <f>Sheet9!A362</f>
        <v>バタフライ　　</v>
      </c>
      <c r="R361" t="str">
        <f t="shared" si="38"/>
        <v>バタフライ</v>
      </c>
      <c r="S361" t="str">
        <f>Sheet9!B362</f>
        <v xml:space="preserve">  50m</v>
      </c>
      <c r="T361" t="s">
        <v>166</v>
      </c>
      <c r="U361" t="s">
        <v>167</v>
      </c>
      <c r="V361" t="str">
        <f t="shared" si="39"/>
        <v>女子バタフライ  50m予選無差別</v>
      </c>
      <c r="Y361">
        <f t="shared" si="40"/>
        <v>115</v>
      </c>
      <c r="Z361" t="str">
        <f t="shared" si="41"/>
        <v/>
      </c>
      <c r="AA361" t="str">
        <f t="shared" si="42"/>
        <v>女子バタフライ  50m予選無差別</v>
      </c>
    </row>
    <row r="362" spans="14:27" x14ac:dyDescent="0.15">
      <c r="N362">
        <f>Sheet9!D363</f>
        <v>115</v>
      </c>
      <c r="O362">
        <f>Sheet9!E363</f>
        <v>2</v>
      </c>
      <c r="P362" t="str">
        <f>IFERROR(VLOOKUP(O362,Sheet6!A:B,2,0),"")</f>
        <v>女子</v>
      </c>
      <c r="Q362" t="str">
        <f>Sheet9!A363</f>
        <v>個人メドレー　</v>
      </c>
      <c r="R362" t="str">
        <f t="shared" si="38"/>
        <v>個人メドレー</v>
      </c>
      <c r="S362" t="str">
        <f>Sheet9!B363</f>
        <v xml:space="preserve"> 200m</v>
      </c>
      <c r="T362" t="s">
        <v>166</v>
      </c>
      <c r="U362" t="s">
        <v>167</v>
      </c>
      <c r="V362" t="str">
        <f t="shared" si="39"/>
        <v>女子個人メドレー 200m予選無差別</v>
      </c>
      <c r="Y362">
        <f t="shared" si="40"/>
        <v>115</v>
      </c>
      <c r="Z362" t="str">
        <f t="shared" si="41"/>
        <v/>
      </c>
      <c r="AA362" t="str">
        <f t="shared" si="42"/>
        <v>女子個人メドレー 200m予選無差別</v>
      </c>
    </row>
    <row r="363" spans="14:27" x14ac:dyDescent="0.15">
      <c r="N363">
        <f>Sheet9!D364</f>
        <v>116</v>
      </c>
      <c r="O363">
        <f>Sheet9!E364</f>
        <v>1</v>
      </c>
      <c r="P363" t="str">
        <f>IFERROR(VLOOKUP(O363,Sheet6!A:B,2,0),"")</f>
        <v>男子</v>
      </c>
      <c r="Q363" t="str">
        <f>Sheet9!A364</f>
        <v>平泳ぎ　　　　</v>
      </c>
      <c r="R363" t="str">
        <f t="shared" si="38"/>
        <v>平泳ぎ</v>
      </c>
      <c r="S363" t="str">
        <f>Sheet9!B364</f>
        <v xml:space="preserve"> 200m</v>
      </c>
      <c r="T363" t="s">
        <v>166</v>
      </c>
      <c r="U363" t="s">
        <v>167</v>
      </c>
      <c r="V363" t="str">
        <f t="shared" si="39"/>
        <v>男子平泳ぎ 200m予選無差別</v>
      </c>
      <c r="Y363">
        <f t="shared" si="40"/>
        <v>116</v>
      </c>
      <c r="Z363" t="str">
        <f t="shared" si="41"/>
        <v/>
      </c>
      <c r="AA363" t="str">
        <f t="shared" si="42"/>
        <v>男子平泳ぎ 200m予選無差別</v>
      </c>
    </row>
    <row r="364" spans="14:27" x14ac:dyDescent="0.15">
      <c r="N364">
        <f>Sheet9!D365</f>
        <v>116</v>
      </c>
      <c r="O364">
        <f>Sheet9!E365</f>
        <v>1</v>
      </c>
      <c r="P364" t="str">
        <f>IFERROR(VLOOKUP(O364,Sheet6!A:B,2,0),"")</f>
        <v>男子</v>
      </c>
      <c r="Q364" t="str">
        <f>Sheet9!A365</f>
        <v>個人メドレー　</v>
      </c>
      <c r="R364" t="str">
        <f t="shared" si="38"/>
        <v>個人メドレー</v>
      </c>
      <c r="S364" t="str">
        <f>Sheet9!B365</f>
        <v xml:space="preserve"> 400m</v>
      </c>
      <c r="T364" t="s">
        <v>166</v>
      </c>
      <c r="U364" t="s">
        <v>167</v>
      </c>
      <c r="V364" t="str">
        <f t="shared" si="39"/>
        <v>男子個人メドレー 400m予選無差別</v>
      </c>
      <c r="Y364">
        <f t="shared" si="40"/>
        <v>116</v>
      </c>
      <c r="Z364" t="str">
        <f t="shared" si="41"/>
        <v/>
      </c>
      <c r="AA364" t="str">
        <f t="shared" si="42"/>
        <v>男子個人メドレー 400m予選無差別</v>
      </c>
    </row>
    <row r="365" spans="14:27" x14ac:dyDescent="0.15">
      <c r="N365">
        <f>Sheet9!D366</f>
        <v>117</v>
      </c>
      <c r="O365">
        <f>Sheet9!E366</f>
        <v>1</v>
      </c>
      <c r="P365" t="str">
        <f>IFERROR(VLOOKUP(O365,Sheet6!A:B,2,0),"")</f>
        <v>男子</v>
      </c>
      <c r="Q365" t="str">
        <f>Sheet9!A366</f>
        <v>自由形　　　　</v>
      </c>
      <c r="R365" t="str">
        <f t="shared" si="38"/>
        <v>自由形</v>
      </c>
      <c r="S365" t="str">
        <f>Sheet9!B366</f>
        <v xml:space="preserve"> 200m</v>
      </c>
      <c r="T365" t="s">
        <v>166</v>
      </c>
      <c r="U365" t="s">
        <v>167</v>
      </c>
      <c r="V365" t="str">
        <f t="shared" si="39"/>
        <v>男子自由形 200m予選無差別</v>
      </c>
      <c r="Y365">
        <f t="shared" si="40"/>
        <v>117</v>
      </c>
      <c r="Z365" t="str">
        <f t="shared" si="41"/>
        <v/>
      </c>
      <c r="AA365" t="str">
        <f t="shared" si="42"/>
        <v>男子自由形 200m予選無差別</v>
      </c>
    </row>
    <row r="366" spans="14:27" x14ac:dyDescent="0.15">
      <c r="N366">
        <f>Sheet9!D367</f>
        <v>117</v>
      </c>
      <c r="O366">
        <f>Sheet9!E367</f>
        <v>1</v>
      </c>
      <c r="P366" t="str">
        <f>IFERROR(VLOOKUP(O366,Sheet6!A:B,2,0),"")</f>
        <v>男子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400m</v>
      </c>
      <c r="T366" t="s">
        <v>166</v>
      </c>
      <c r="U366" t="s">
        <v>167</v>
      </c>
      <c r="V366" t="str">
        <f t="shared" si="39"/>
        <v>男子自由形 400m予選無差別</v>
      </c>
      <c r="Y366">
        <f t="shared" si="40"/>
        <v>117</v>
      </c>
      <c r="Z366" t="str">
        <f t="shared" si="41"/>
        <v/>
      </c>
      <c r="AA366" t="str">
        <f t="shared" si="42"/>
        <v>男子自由形 400m予選無差別</v>
      </c>
    </row>
    <row r="367" spans="14:27" x14ac:dyDescent="0.15">
      <c r="N367">
        <f>Sheet9!D368</f>
        <v>118</v>
      </c>
      <c r="O367">
        <f>Sheet9!E368</f>
        <v>1</v>
      </c>
      <c r="P367" t="str">
        <f>IFERROR(VLOOKUP(O367,Sheet6!A:B,2,0),"")</f>
        <v>男子</v>
      </c>
      <c r="Q367" t="str">
        <f>Sheet9!A368</f>
        <v>個人メドレー　</v>
      </c>
      <c r="R367" t="str">
        <f t="shared" si="38"/>
        <v>個人メドレー</v>
      </c>
      <c r="S367" t="str">
        <f>Sheet9!B368</f>
        <v xml:space="preserve"> 200m</v>
      </c>
      <c r="T367" t="s">
        <v>166</v>
      </c>
      <c r="U367" t="s">
        <v>167</v>
      </c>
      <c r="V367" t="str">
        <f t="shared" si="39"/>
        <v>男子個人メドレー 200m予選無差別</v>
      </c>
      <c r="Y367">
        <f t="shared" si="40"/>
        <v>118</v>
      </c>
      <c r="Z367" t="str">
        <f t="shared" si="41"/>
        <v/>
      </c>
      <c r="AA367" t="str">
        <f t="shared" si="42"/>
        <v>男子個人メドレー 200m予選無差別</v>
      </c>
    </row>
    <row r="368" spans="14:27" x14ac:dyDescent="0.15">
      <c r="N368">
        <f>Sheet9!D369</f>
        <v>118</v>
      </c>
      <c r="O368">
        <f>Sheet9!E369</f>
        <v>1</v>
      </c>
      <c r="P368" t="str">
        <f>IFERROR(VLOOKUP(O368,Sheet6!A:B,2,0),"")</f>
        <v>男子</v>
      </c>
      <c r="Q368" t="str">
        <f>Sheet9!A369</f>
        <v>個人メドレー　</v>
      </c>
      <c r="R368" t="str">
        <f t="shared" si="38"/>
        <v>個人メドレー</v>
      </c>
      <c r="S368" t="str">
        <f>Sheet9!B369</f>
        <v xml:space="preserve"> 400m</v>
      </c>
      <c r="T368" t="s">
        <v>166</v>
      </c>
      <c r="U368" t="s">
        <v>167</v>
      </c>
      <c r="V368" t="str">
        <f t="shared" si="39"/>
        <v>男子個人メドレー 400m予選無差別</v>
      </c>
      <c r="Y368">
        <f t="shared" si="40"/>
        <v>118</v>
      </c>
      <c r="Z368" t="str">
        <f t="shared" si="41"/>
        <v/>
      </c>
      <c r="AA368" t="str">
        <f t="shared" si="42"/>
        <v>男子個人メドレー 400m予選無差別</v>
      </c>
    </row>
    <row r="369" spans="14:27" x14ac:dyDescent="0.15">
      <c r="N369">
        <f>Sheet9!D370</f>
        <v>119</v>
      </c>
      <c r="O369">
        <f>Sheet9!E370</f>
        <v>1</v>
      </c>
      <c r="P369" t="str">
        <f>IFERROR(VLOOKUP(O369,Sheet6!A:B,2,0),"")</f>
        <v>男子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400m</v>
      </c>
      <c r="T369" t="s">
        <v>166</v>
      </c>
      <c r="U369" t="s">
        <v>167</v>
      </c>
      <c r="V369" t="str">
        <f t="shared" si="39"/>
        <v>男子自由形 400m予選無差別</v>
      </c>
      <c r="Y369">
        <f t="shared" si="40"/>
        <v>119</v>
      </c>
      <c r="Z369" t="str">
        <f t="shared" si="41"/>
        <v/>
      </c>
      <c r="AA369" t="str">
        <f t="shared" si="42"/>
        <v>男子自由形 400m予選無差別</v>
      </c>
    </row>
    <row r="370" spans="14:27" x14ac:dyDescent="0.15">
      <c r="N370">
        <f>Sheet9!D371</f>
        <v>119</v>
      </c>
      <c r="O370">
        <f>Sheet9!E371</f>
        <v>1</v>
      </c>
      <c r="P370" t="str">
        <f>IFERROR(VLOOKUP(O370,Sheet6!A:B,2,0),"")</f>
        <v>男子</v>
      </c>
      <c r="Q370" t="str">
        <f>Sheet9!A371</f>
        <v>個人メドレー　</v>
      </c>
      <c r="R370" t="str">
        <f t="shared" si="38"/>
        <v>個人メドレー</v>
      </c>
      <c r="S370" t="str">
        <f>Sheet9!B371</f>
        <v xml:space="preserve"> 400m</v>
      </c>
      <c r="T370" t="s">
        <v>166</v>
      </c>
      <c r="U370" t="s">
        <v>167</v>
      </c>
      <c r="V370" t="str">
        <f t="shared" si="39"/>
        <v>男子個人メドレー 400m予選無差別</v>
      </c>
      <c r="Y370">
        <f t="shared" si="40"/>
        <v>119</v>
      </c>
      <c r="Z370" t="str">
        <f t="shared" si="41"/>
        <v/>
      </c>
      <c r="AA370" t="str">
        <f t="shared" si="42"/>
        <v>男子個人メドレー 400m予選無差別</v>
      </c>
    </row>
    <row r="371" spans="14:27" x14ac:dyDescent="0.15">
      <c r="N371">
        <f>Sheet9!D372</f>
        <v>120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200m</v>
      </c>
      <c r="T371" t="s">
        <v>166</v>
      </c>
      <c r="U371" t="s">
        <v>167</v>
      </c>
      <c r="V371" t="str">
        <f t="shared" si="39"/>
        <v>男子自由形 200m予選無差別</v>
      </c>
      <c r="Y371">
        <f t="shared" si="40"/>
        <v>120</v>
      </c>
      <c r="Z371" t="str">
        <f t="shared" si="41"/>
        <v/>
      </c>
      <c r="AA371" t="str">
        <f t="shared" si="42"/>
        <v>男子自由形 200m予選無差別</v>
      </c>
    </row>
    <row r="372" spans="14:27" x14ac:dyDescent="0.15">
      <c r="N372">
        <f>Sheet9!D373</f>
        <v>120</v>
      </c>
      <c r="O372">
        <f>Sheet9!E373</f>
        <v>1</v>
      </c>
      <c r="P372" t="str">
        <f>IFERROR(VLOOKUP(O372,Sheet6!A:B,2,0),"")</f>
        <v>男子</v>
      </c>
      <c r="Q372" t="str">
        <f>Sheet9!A373</f>
        <v>個人メドレー　</v>
      </c>
      <c r="R372" t="str">
        <f t="shared" si="38"/>
        <v>個人メドレー</v>
      </c>
      <c r="S372" t="str">
        <f>Sheet9!B373</f>
        <v xml:space="preserve"> 200m</v>
      </c>
      <c r="T372" t="s">
        <v>166</v>
      </c>
      <c r="U372" t="s">
        <v>167</v>
      </c>
      <c r="V372" t="str">
        <f t="shared" si="39"/>
        <v>男子個人メドレー 200m予選無差別</v>
      </c>
      <c r="Y372">
        <f t="shared" si="40"/>
        <v>120</v>
      </c>
      <c r="Z372" t="str">
        <f t="shared" si="41"/>
        <v/>
      </c>
      <c r="AA372" t="str">
        <f t="shared" si="42"/>
        <v>男子個人メドレー 200m予選無差別</v>
      </c>
    </row>
    <row r="373" spans="14:27" x14ac:dyDescent="0.15">
      <c r="N373">
        <f>Sheet9!D374</f>
        <v>121</v>
      </c>
      <c r="O373">
        <f>Sheet9!E374</f>
        <v>1</v>
      </c>
      <c r="P373" t="str">
        <f>IFERROR(VLOOKUP(O373,Sheet6!A:B,2,0),"")</f>
        <v>男子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 50m</v>
      </c>
      <c r="T373" t="s">
        <v>166</v>
      </c>
      <c r="U373" t="s">
        <v>167</v>
      </c>
      <c r="V373" t="str">
        <f t="shared" si="39"/>
        <v>男子自由形  50m予選無差別</v>
      </c>
      <c r="Y373">
        <f t="shared" si="40"/>
        <v>121</v>
      </c>
      <c r="Z373" t="str">
        <f t="shared" si="41"/>
        <v/>
      </c>
      <c r="AA373" t="str">
        <f t="shared" si="42"/>
        <v>男子自由形  50m予選無差別</v>
      </c>
    </row>
    <row r="374" spans="14:27" x14ac:dyDescent="0.15">
      <c r="N374">
        <f>Sheet9!D375</f>
        <v>121</v>
      </c>
      <c r="O374">
        <f>Sheet9!E375</f>
        <v>1</v>
      </c>
      <c r="P374" t="str">
        <f>IFERROR(VLOOKUP(O374,Sheet6!A:B,2,0),"")</f>
        <v>男子</v>
      </c>
      <c r="Q374" t="str">
        <f>Sheet9!A375</f>
        <v>自由形　　　　</v>
      </c>
      <c r="R374" t="str">
        <f t="shared" si="38"/>
        <v>自由形</v>
      </c>
      <c r="S374" t="str">
        <f>Sheet9!B375</f>
        <v xml:space="preserve"> 100m</v>
      </c>
      <c r="T374" t="s">
        <v>166</v>
      </c>
      <c r="U374" t="s">
        <v>167</v>
      </c>
      <c r="V374" t="str">
        <f t="shared" si="39"/>
        <v>男子自由形 100m予選無差別</v>
      </c>
      <c r="Y374">
        <f t="shared" si="40"/>
        <v>121</v>
      </c>
      <c r="Z374" t="str">
        <f t="shared" si="41"/>
        <v/>
      </c>
      <c r="AA374" t="str">
        <f t="shared" si="42"/>
        <v>男子自由形 100m予選無差別</v>
      </c>
    </row>
    <row r="375" spans="14:27" x14ac:dyDescent="0.15">
      <c r="N375">
        <f>Sheet9!D376</f>
        <v>121</v>
      </c>
      <c r="O375">
        <f>Sheet9!E376</f>
        <v>1</v>
      </c>
      <c r="P375" t="str">
        <f>IFERROR(VLOOKUP(O375,Sheet6!A:B,2,0),"")</f>
        <v>男子</v>
      </c>
      <c r="Q375" t="str">
        <f>Sheet9!A376</f>
        <v>自由形　　　　</v>
      </c>
      <c r="R375" t="str">
        <f t="shared" si="38"/>
        <v>自由形</v>
      </c>
      <c r="S375" t="str">
        <f>Sheet9!B376</f>
        <v xml:space="preserve"> 200m</v>
      </c>
      <c r="T375" t="s">
        <v>166</v>
      </c>
      <c r="U375" t="s">
        <v>167</v>
      </c>
      <c r="V375" t="str">
        <f t="shared" si="39"/>
        <v>男子自由形 200m予選無差別</v>
      </c>
      <c r="Y375">
        <f t="shared" si="40"/>
        <v>121</v>
      </c>
      <c r="Z375" t="str">
        <f t="shared" si="41"/>
        <v/>
      </c>
      <c r="AA375" t="str">
        <f t="shared" si="42"/>
        <v>男子自由形 200m予選無差別</v>
      </c>
    </row>
    <row r="376" spans="14:27" x14ac:dyDescent="0.15">
      <c r="N376">
        <f>Sheet9!D377</f>
        <v>122</v>
      </c>
      <c r="O376">
        <f>Sheet9!E377</f>
        <v>1</v>
      </c>
      <c r="P376" t="str">
        <f>IFERROR(VLOOKUP(O376,Sheet6!A:B,2,0),"")</f>
        <v>男子</v>
      </c>
      <c r="Q376" t="str">
        <f>Sheet9!A377</f>
        <v>バタフライ　　</v>
      </c>
      <c r="R376" t="str">
        <f t="shared" si="38"/>
        <v>バタフライ</v>
      </c>
      <c r="S376" t="str">
        <f>Sheet9!B377</f>
        <v xml:space="preserve">  50m</v>
      </c>
      <c r="T376" t="s">
        <v>166</v>
      </c>
      <c r="U376" t="s">
        <v>167</v>
      </c>
      <c r="V376" t="str">
        <f t="shared" si="39"/>
        <v>男子バタフライ  50m予選無差別</v>
      </c>
      <c r="Y376">
        <f t="shared" si="40"/>
        <v>122</v>
      </c>
      <c r="Z376" t="str">
        <f t="shared" si="41"/>
        <v/>
      </c>
      <c r="AA376" t="str">
        <f t="shared" si="42"/>
        <v>男子バタフライ  50m予選無差別</v>
      </c>
    </row>
    <row r="377" spans="14:27" x14ac:dyDescent="0.15">
      <c r="N377">
        <f>Sheet9!D378</f>
        <v>122</v>
      </c>
      <c r="O377">
        <f>Sheet9!E378</f>
        <v>1</v>
      </c>
      <c r="P377" t="str">
        <f>IFERROR(VLOOKUP(O377,Sheet6!A:B,2,0),"")</f>
        <v>男子</v>
      </c>
      <c r="Q377" t="str">
        <f>Sheet9!A378</f>
        <v>バタフライ　　</v>
      </c>
      <c r="R377" t="str">
        <f t="shared" si="38"/>
        <v>バタフライ</v>
      </c>
      <c r="S377" t="str">
        <f>Sheet9!B378</f>
        <v xml:space="preserve"> 100m</v>
      </c>
      <c r="T377" t="s">
        <v>166</v>
      </c>
      <c r="U377" t="s">
        <v>167</v>
      </c>
      <c r="V377" t="str">
        <f t="shared" si="39"/>
        <v>男子バタフライ 100m予選無差別</v>
      </c>
      <c r="Y377">
        <f t="shared" si="40"/>
        <v>122</v>
      </c>
      <c r="Z377" t="str">
        <f t="shared" si="41"/>
        <v/>
      </c>
      <c r="AA377" t="str">
        <f t="shared" si="42"/>
        <v>男子バタフライ 100m予選無差別</v>
      </c>
    </row>
    <row r="378" spans="14:27" x14ac:dyDescent="0.15">
      <c r="N378">
        <f>Sheet9!D379</f>
        <v>123</v>
      </c>
      <c r="O378">
        <f>Sheet9!E379</f>
        <v>2</v>
      </c>
      <c r="P378" t="str">
        <f>IFERROR(VLOOKUP(O378,Sheet6!A:B,2,0),"")</f>
        <v>女子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100m</v>
      </c>
      <c r="T378" t="s">
        <v>166</v>
      </c>
      <c r="U378" t="s">
        <v>167</v>
      </c>
      <c r="V378" t="str">
        <f t="shared" si="39"/>
        <v>女子自由形 100m予選無差別</v>
      </c>
      <c r="Y378">
        <f t="shared" si="40"/>
        <v>123</v>
      </c>
      <c r="Z378" t="str">
        <f t="shared" si="41"/>
        <v/>
      </c>
      <c r="AA378" t="str">
        <f t="shared" si="42"/>
        <v>女子自由形 100m予選無差別</v>
      </c>
    </row>
    <row r="379" spans="14:27" x14ac:dyDescent="0.15">
      <c r="N379">
        <f>Sheet9!D380</f>
        <v>123</v>
      </c>
      <c r="O379">
        <f>Sheet9!E380</f>
        <v>2</v>
      </c>
      <c r="P379" t="str">
        <f>IFERROR(VLOOKUP(O379,Sheet6!A:B,2,0),"")</f>
        <v>女子</v>
      </c>
      <c r="Q379" t="str">
        <f>Sheet9!A380</f>
        <v>自由形　　　　</v>
      </c>
      <c r="R379" t="str">
        <f t="shared" ref="R379:R442" si="43">IFERROR(VLOOKUP(Q379,AG:AH,2,0),"")</f>
        <v>自由形</v>
      </c>
      <c r="S379" t="str">
        <f>Sheet9!B380</f>
        <v xml:space="preserve"> 200m</v>
      </c>
      <c r="T379" t="s">
        <v>166</v>
      </c>
      <c r="U379" t="s">
        <v>167</v>
      </c>
      <c r="V379" t="str">
        <f t="shared" ref="V379:V442" si="44">CONCATENATE(P379,R379,S379,T379,U379)</f>
        <v>女子自由形 200m予選無差別</v>
      </c>
      <c r="Y379">
        <f t="shared" ref="Y379:Y442" si="45">N379</f>
        <v>123</v>
      </c>
      <c r="Z379" t="str">
        <f t="shared" ref="Z379:Z442" si="46">IFERROR(VLOOKUP(V379,I:M,5,0),"")</f>
        <v/>
      </c>
      <c r="AA379" t="str">
        <f t="shared" ref="AA379:AA442" si="47">V379</f>
        <v>女子自由形 200m予選無差別</v>
      </c>
    </row>
    <row r="380" spans="14:27" x14ac:dyDescent="0.15">
      <c r="N380">
        <f>Sheet9!D381</f>
        <v>123</v>
      </c>
      <c r="O380">
        <f>Sheet9!E381</f>
        <v>2</v>
      </c>
      <c r="P380" t="str">
        <f>IFERROR(VLOOKUP(O380,Sheet6!A:B,2,0),"")</f>
        <v>女子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400m</v>
      </c>
      <c r="T380" t="s">
        <v>166</v>
      </c>
      <c r="U380" t="s">
        <v>167</v>
      </c>
      <c r="V380" t="str">
        <f t="shared" si="44"/>
        <v>女子自由形 400m予選無差別</v>
      </c>
      <c r="Y380">
        <f t="shared" si="45"/>
        <v>123</v>
      </c>
      <c r="Z380" t="str">
        <f t="shared" si="46"/>
        <v/>
      </c>
      <c r="AA380" t="str">
        <f t="shared" si="47"/>
        <v>女子自由形 400m予選無差別</v>
      </c>
    </row>
    <row r="381" spans="14:27" x14ac:dyDescent="0.15">
      <c r="N381">
        <f>Sheet9!D382</f>
        <v>124</v>
      </c>
      <c r="O381">
        <f>Sheet9!E382</f>
        <v>2</v>
      </c>
      <c r="P381" t="str">
        <f>IFERROR(VLOOKUP(O381,Sheet6!A:B,2,0),"")</f>
        <v>女子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 50m</v>
      </c>
      <c r="T381" t="s">
        <v>166</v>
      </c>
      <c r="U381" t="s">
        <v>167</v>
      </c>
      <c r="V381" t="str">
        <f t="shared" si="44"/>
        <v>女子自由形  50m予選無差別</v>
      </c>
      <c r="Y381">
        <f t="shared" si="45"/>
        <v>124</v>
      </c>
      <c r="Z381" t="str">
        <f t="shared" si="46"/>
        <v/>
      </c>
      <c r="AA381" t="str">
        <f t="shared" si="47"/>
        <v>女子自由形  50m予選無差別</v>
      </c>
    </row>
    <row r="382" spans="14:27" x14ac:dyDescent="0.15">
      <c r="N382">
        <f>Sheet9!D383</f>
        <v>124</v>
      </c>
      <c r="O382">
        <f>Sheet9!E383</f>
        <v>2</v>
      </c>
      <c r="P382" t="str">
        <f>IFERROR(VLOOKUP(O382,Sheet6!A:B,2,0),"")</f>
        <v>女子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200m</v>
      </c>
      <c r="T382" t="s">
        <v>166</v>
      </c>
      <c r="U382" t="s">
        <v>167</v>
      </c>
      <c r="V382" t="str">
        <f t="shared" si="44"/>
        <v>女子自由形 200m予選無差別</v>
      </c>
      <c r="Y382">
        <f t="shared" si="45"/>
        <v>124</v>
      </c>
      <c r="Z382" t="str">
        <f t="shared" si="46"/>
        <v/>
      </c>
      <c r="AA382" t="str">
        <f t="shared" si="47"/>
        <v>女子自由形 200m予選無差別</v>
      </c>
    </row>
    <row r="383" spans="14:27" x14ac:dyDescent="0.15">
      <c r="N383">
        <f>Sheet9!D384</f>
        <v>124</v>
      </c>
      <c r="O383">
        <f>Sheet9!E384</f>
        <v>2</v>
      </c>
      <c r="P383" t="str">
        <f>IFERROR(VLOOKUP(O383,Sheet6!A:B,2,0),"")</f>
        <v>女子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400m</v>
      </c>
      <c r="T383" t="s">
        <v>166</v>
      </c>
      <c r="U383" t="s">
        <v>167</v>
      </c>
      <c r="V383" t="str">
        <f t="shared" si="44"/>
        <v>女子自由形 400m予選無差別</v>
      </c>
      <c r="Y383">
        <f t="shared" si="45"/>
        <v>124</v>
      </c>
      <c r="Z383" t="str">
        <f t="shared" si="46"/>
        <v/>
      </c>
      <c r="AA383" t="str">
        <f t="shared" si="47"/>
        <v>女子自由形 400m予選無差別</v>
      </c>
    </row>
    <row r="384" spans="14:27" x14ac:dyDescent="0.15">
      <c r="N384">
        <f>Sheet9!D385</f>
        <v>125</v>
      </c>
      <c r="O384">
        <f>Sheet9!E385</f>
        <v>2</v>
      </c>
      <c r="P384" t="str">
        <f>IFERROR(VLOOKUP(O384,Sheet6!A:B,2,0),"")</f>
        <v>女子</v>
      </c>
      <c r="Q384" t="str">
        <f>Sheet9!A385</f>
        <v>平泳ぎ　　　　</v>
      </c>
      <c r="R384" t="str">
        <f t="shared" si="43"/>
        <v>平泳ぎ</v>
      </c>
      <c r="S384" t="str">
        <f>Sheet9!B385</f>
        <v xml:space="preserve"> 200m</v>
      </c>
      <c r="T384" t="s">
        <v>166</v>
      </c>
      <c r="U384" t="s">
        <v>167</v>
      </c>
      <c r="V384" t="str">
        <f t="shared" si="44"/>
        <v>女子平泳ぎ 200m予選無差別</v>
      </c>
      <c r="Y384">
        <f t="shared" si="45"/>
        <v>125</v>
      </c>
      <c r="Z384" t="str">
        <f t="shared" si="46"/>
        <v/>
      </c>
      <c r="AA384" t="str">
        <f t="shared" si="47"/>
        <v>女子平泳ぎ 200m予選無差別</v>
      </c>
    </row>
    <row r="385" spans="14:27" x14ac:dyDescent="0.15">
      <c r="N385">
        <f>Sheet9!D386</f>
        <v>125</v>
      </c>
      <c r="O385">
        <f>Sheet9!E386</f>
        <v>2</v>
      </c>
      <c r="P385" t="str">
        <f>IFERROR(VLOOKUP(O385,Sheet6!A:B,2,0),"")</f>
        <v>女子</v>
      </c>
      <c r="Q385" t="str">
        <f>Sheet9!A386</f>
        <v>バタフライ　　</v>
      </c>
      <c r="R385" t="str">
        <f t="shared" si="43"/>
        <v>バタフライ</v>
      </c>
      <c r="S385" t="str">
        <f>Sheet9!B386</f>
        <v xml:space="preserve"> 100m</v>
      </c>
      <c r="T385" t="s">
        <v>166</v>
      </c>
      <c r="U385" t="s">
        <v>167</v>
      </c>
      <c r="V385" t="str">
        <f t="shared" si="44"/>
        <v>女子バタフライ 100m予選無差別</v>
      </c>
      <c r="Y385">
        <f t="shared" si="45"/>
        <v>125</v>
      </c>
      <c r="Z385" t="str">
        <f t="shared" si="46"/>
        <v/>
      </c>
      <c r="AA385" t="str">
        <f t="shared" si="47"/>
        <v>女子バタフライ 100m予選無差別</v>
      </c>
    </row>
    <row r="386" spans="14:27" x14ac:dyDescent="0.15">
      <c r="N386">
        <f>Sheet9!D387</f>
        <v>126</v>
      </c>
      <c r="O386">
        <f>Sheet9!E387</f>
        <v>2</v>
      </c>
      <c r="P386" t="str">
        <f>IFERROR(VLOOKUP(O386,Sheet6!A:B,2,0),"")</f>
        <v>女子</v>
      </c>
      <c r="Q386" t="str">
        <f>Sheet9!A387</f>
        <v>自由形　　　　</v>
      </c>
      <c r="R386" t="str">
        <f t="shared" si="43"/>
        <v>自由形</v>
      </c>
      <c r="S386" t="str">
        <f>Sheet9!B387</f>
        <v xml:space="preserve"> 200m</v>
      </c>
      <c r="T386" t="s">
        <v>166</v>
      </c>
      <c r="U386" t="s">
        <v>167</v>
      </c>
      <c r="V386" t="str">
        <f t="shared" si="44"/>
        <v>女子自由形 200m予選無差別</v>
      </c>
      <c r="Y386">
        <f t="shared" si="45"/>
        <v>126</v>
      </c>
      <c r="Z386" t="str">
        <f t="shared" si="46"/>
        <v/>
      </c>
      <c r="AA386" t="str">
        <f t="shared" si="47"/>
        <v>女子自由形 200m予選無差別</v>
      </c>
    </row>
    <row r="387" spans="14:27" x14ac:dyDescent="0.15">
      <c r="N387">
        <f>Sheet9!D388</f>
        <v>126</v>
      </c>
      <c r="O387">
        <f>Sheet9!E388</f>
        <v>2</v>
      </c>
      <c r="P387" t="str">
        <f>IFERROR(VLOOKUP(O387,Sheet6!A:B,2,0),"")</f>
        <v>女子</v>
      </c>
      <c r="Q387" t="str">
        <f>Sheet9!A388</f>
        <v>自由形　　　　</v>
      </c>
      <c r="R387" t="str">
        <f t="shared" si="43"/>
        <v>自由形</v>
      </c>
      <c r="S387" t="str">
        <f>Sheet9!B388</f>
        <v xml:space="preserve"> 400m</v>
      </c>
      <c r="T387" t="s">
        <v>166</v>
      </c>
      <c r="U387" t="s">
        <v>167</v>
      </c>
      <c r="V387" t="str">
        <f t="shared" si="44"/>
        <v>女子自由形 400m予選無差別</v>
      </c>
      <c r="Y387">
        <f t="shared" si="45"/>
        <v>126</v>
      </c>
      <c r="Z387" t="str">
        <f t="shared" si="46"/>
        <v/>
      </c>
      <c r="AA387" t="str">
        <f t="shared" si="47"/>
        <v>女子自由形 400m予選無差別</v>
      </c>
    </row>
    <row r="388" spans="14:27" x14ac:dyDescent="0.15">
      <c r="N388">
        <f>Sheet9!D389</f>
        <v>127</v>
      </c>
      <c r="O388">
        <f>Sheet9!E389</f>
        <v>2</v>
      </c>
      <c r="P388" t="str">
        <f>IFERROR(VLOOKUP(O388,Sheet6!A:B,2,0),"")</f>
        <v>女子</v>
      </c>
      <c r="Q388" t="str">
        <f>Sheet9!A389</f>
        <v>自由形　　　　</v>
      </c>
      <c r="R388" t="str">
        <f t="shared" si="43"/>
        <v>自由形</v>
      </c>
      <c r="S388" t="str">
        <f>Sheet9!B389</f>
        <v xml:space="preserve">  50m</v>
      </c>
      <c r="T388" t="s">
        <v>166</v>
      </c>
      <c r="U388" t="s">
        <v>167</v>
      </c>
      <c r="V388" t="str">
        <f t="shared" si="44"/>
        <v>女子自由形  50m予選無差別</v>
      </c>
      <c r="Y388">
        <f t="shared" si="45"/>
        <v>127</v>
      </c>
      <c r="Z388" t="str">
        <f t="shared" si="46"/>
        <v/>
      </c>
      <c r="AA388" t="str">
        <f t="shared" si="47"/>
        <v>女子自由形  50m予選無差別</v>
      </c>
    </row>
    <row r="389" spans="14:27" x14ac:dyDescent="0.15">
      <c r="N389">
        <f>Sheet9!D390</f>
        <v>127</v>
      </c>
      <c r="O389">
        <f>Sheet9!E390</f>
        <v>2</v>
      </c>
      <c r="P389" t="str">
        <f>IFERROR(VLOOKUP(O389,Sheet6!A:B,2,0),"")</f>
        <v>女子</v>
      </c>
      <c r="Q389" t="str">
        <f>Sheet9!A390</f>
        <v>平泳ぎ　　　　</v>
      </c>
      <c r="R389" t="str">
        <f t="shared" si="43"/>
        <v>平泳ぎ</v>
      </c>
      <c r="S389" t="str">
        <f>Sheet9!B390</f>
        <v xml:space="preserve"> 200m</v>
      </c>
      <c r="T389" t="s">
        <v>166</v>
      </c>
      <c r="U389" t="s">
        <v>167</v>
      </c>
      <c r="V389" t="str">
        <f t="shared" si="44"/>
        <v>女子平泳ぎ 200m予選無差別</v>
      </c>
      <c r="Y389">
        <f t="shared" si="45"/>
        <v>127</v>
      </c>
      <c r="Z389" t="str">
        <f t="shared" si="46"/>
        <v/>
      </c>
      <c r="AA389" t="str">
        <f t="shared" si="47"/>
        <v>女子平泳ぎ 200m予選無差別</v>
      </c>
    </row>
    <row r="390" spans="14:27" x14ac:dyDescent="0.15">
      <c r="N390">
        <f>Sheet9!D391</f>
        <v>127</v>
      </c>
      <c r="O390">
        <f>Sheet9!E391</f>
        <v>2</v>
      </c>
      <c r="P390" t="str">
        <f>IFERROR(VLOOKUP(O390,Sheet6!A:B,2,0),"")</f>
        <v>女子</v>
      </c>
      <c r="Q390" t="str">
        <f>Sheet9!A391</f>
        <v>個人メドレー　</v>
      </c>
      <c r="R390" t="str">
        <f t="shared" si="43"/>
        <v>個人メドレー</v>
      </c>
      <c r="S390" t="str">
        <f>Sheet9!B391</f>
        <v xml:space="preserve"> 400m</v>
      </c>
      <c r="T390" t="s">
        <v>166</v>
      </c>
      <c r="U390" t="s">
        <v>167</v>
      </c>
      <c r="V390" t="str">
        <f t="shared" si="44"/>
        <v>女子個人メドレー 400m予選無差別</v>
      </c>
      <c r="Y390">
        <f t="shared" si="45"/>
        <v>127</v>
      </c>
      <c r="Z390" t="str">
        <f t="shared" si="46"/>
        <v/>
      </c>
      <c r="AA390" t="str">
        <f t="shared" si="47"/>
        <v>女子個人メドレー 400m予選無差別</v>
      </c>
    </row>
    <row r="391" spans="14:27" x14ac:dyDescent="0.15">
      <c r="N391">
        <f>Sheet9!D392</f>
        <v>128</v>
      </c>
      <c r="O391">
        <f>Sheet9!E392</f>
        <v>2</v>
      </c>
      <c r="P391" t="str">
        <f>IFERROR(VLOOKUP(O391,Sheet6!A:B,2,0),"")</f>
        <v>女子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200m</v>
      </c>
      <c r="T391" t="s">
        <v>166</v>
      </c>
      <c r="U391" t="s">
        <v>167</v>
      </c>
      <c r="V391" t="str">
        <f t="shared" si="44"/>
        <v>女子自由形 200m予選無差別</v>
      </c>
      <c r="Y391">
        <f t="shared" si="45"/>
        <v>128</v>
      </c>
      <c r="Z391" t="str">
        <f t="shared" si="46"/>
        <v/>
      </c>
      <c r="AA391" t="str">
        <f t="shared" si="47"/>
        <v>女子自由形 200m予選無差別</v>
      </c>
    </row>
    <row r="392" spans="14:27" x14ac:dyDescent="0.15">
      <c r="N392">
        <f>Sheet9!D393</f>
        <v>128</v>
      </c>
      <c r="O392">
        <f>Sheet9!E393</f>
        <v>2</v>
      </c>
      <c r="P392" t="str">
        <f>IFERROR(VLOOKUP(O392,Sheet6!A:B,2,0),"")</f>
        <v>女子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400m</v>
      </c>
      <c r="T392" t="s">
        <v>166</v>
      </c>
      <c r="U392" t="s">
        <v>167</v>
      </c>
      <c r="V392" t="str">
        <f t="shared" si="44"/>
        <v>女子自由形 400m予選無差別</v>
      </c>
      <c r="Y392">
        <f t="shared" si="45"/>
        <v>128</v>
      </c>
      <c r="Z392" t="str">
        <f t="shared" si="46"/>
        <v/>
      </c>
      <c r="AA392" t="str">
        <f t="shared" si="47"/>
        <v>女子自由形 400m予選無差別</v>
      </c>
    </row>
    <row r="393" spans="14:27" x14ac:dyDescent="0.15">
      <c r="N393">
        <f>Sheet9!D394</f>
        <v>129</v>
      </c>
      <c r="O393">
        <f>Sheet9!E394</f>
        <v>2</v>
      </c>
      <c r="P393" t="str">
        <f>IFERROR(VLOOKUP(O393,Sheet6!A:B,2,0),"")</f>
        <v>女子</v>
      </c>
      <c r="Q393" t="str">
        <f>Sheet9!A394</f>
        <v>自由形　　　　</v>
      </c>
      <c r="R393" t="str">
        <f t="shared" si="43"/>
        <v>自由形</v>
      </c>
      <c r="S393" t="str">
        <f>Sheet9!B394</f>
        <v xml:space="preserve">  50m</v>
      </c>
      <c r="T393" t="s">
        <v>166</v>
      </c>
      <c r="U393" t="s">
        <v>167</v>
      </c>
      <c r="V393" t="str">
        <f t="shared" si="44"/>
        <v>女子自由形  50m予選無差別</v>
      </c>
      <c r="Y393">
        <f t="shared" si="45"/>
        <v>129</v>
      </c>
      <c r="Z393" t="str">
        <f t="shared" si="46"/>
        <v/>
      </c>
      <c r="AA393" t="str">
        <f t="shared" si="47"/>
        <v>女子自由形  50m予選無差別</v>
      </c>
    </row>
    <row r="394" spans="14:27" x14ac:dyDescent="0.15">
      <c r="N394">
        <f>Sheet9!D395</f>
        <v>129</v>
      </c>
      <c r="O394">
        <f>Sheet9!E395</f>
        <v>2</v>
      </c>
      <c r="P394" t="str">
        <f>IFERROR(VLOOKUP(O394,Sheet6!A:B,2,0),"")</f>
        <v>女子</v>
      </c>
      <c r="Q394" t="str">
        <f>Sheet9!A395</f>
        <v>自由形　　　　</v>
      </c>
      <c r="R394" t="str">
        <f t="shared" si="43"/>
        <v>自由形</v>
      </c>
      <c r="S394" t="str">
        <f>Sheet9!B395</f>
        <v xml:space="preserve"> 100m</v>
      </c>
      <c r="T394" t="s">
        <v>166</v>
      </c>
      <c r="U394" t="s">
        <v>167</v>
      </c>
      <c r="V394" t="str">
        <f t="shared" si="44"/>
        <v>女子自由形 100m予選無差別</v>
      </c>
      <c r="Y394">
        <f t="shared" si="45"/>
        <v>129</v>
      </c>
      <c r="Z394" t="str">
        <f t="shared" si="46"/>
        <v/>
      </c>
      <c r="AA394" t="str">
        <f t="shared" si="47"/>
        <v>女子自由形 100m予選無差別</v>
      </c>
    </row>
    <row r="395" spans="14:27" x14ac:dyDescent="0.15">
      <c r="N395">
        <f>Sheet9!D396</f>
        <v>129</v>
      </c>
      <c r="O395">
        <f>Sheet9!E396</f>
        <v>2</v>
      </c>
      <c r="P395" t="str">
        <f>IFERROR(VLOOKUP(O395,Sheet6!A:B,2,0),"")</f>
        <v>女子</v>
      </c>
      <c r="Q395" t="str">
        <f>Sheet9!A396</f>
        <v>バタフライ　　</v>
      </c>
      <c r="R395" t="str">
        <f t="shared" si="43"/>
        <v>バタフライ</v>
      </c>
      <c r="S395" t="str">
        <f>Sheet9!B396</f>
        <v xml:space="preserve">  50m</v>
      </c>
      <c r="T395" t="s">
        <v>166</v>
      </c>
      <c r="U395" t="s">
        <v>167</v>
      </c>
      <c r="V395" t="str">
        <f t="shared" si="44"/>
        <v>女子バタフライ  50m予選無差別</v>
      </c>
      <c r="Y395">
        <f t="shared" si="45"/>
        <v>129</v>
      </c>
      <c r="Z395" t="str">
        <f t="shared" si="46"/>
        <v/>
      </c>
      <c r="AA395" t="str">
        <f t="shared" si="47"/>
        <v>女子バタフライ  50m予選無差別</v>
      </c>
    </row>
    <row r="396" spans="14:27" x14ac:dyDescent="0.15">
      <c r="N396">
        <f>Sheet9!D397</f>
        <v>130</v>
      </c>
      <c r="O396">
        <f>Sheet9!E397</f>
        <v>2</v>
      </c>
      <c r="P396" t="str">
        <f>IFERROR(VLOOKUP(O396,Sheet6!A:B,2,0),"")</f>
        <v>女子</v>
      </c>
      <c r="Q396" t="str">
        <f>Sheet9!A397</f>
        <v>自由形　　　　</v>
      </c>
      <c r="R396" t="str">
        <f t="shared" si="43"/>
        <v>自由形</v>
      </c>
      <c r="S396" t="str">
        <f>Sheet9!B397</f>
        <v xml:space="preserve">  50m</v>
      </c>
      <c r="T396" t="s">
        <v>166</v>
      </c>
      <c r="U396" t="s">
        <v>167</v>
      </c>
      <c r="V396" t="str">
        <f t="shared" si="44"/>
        <v>女子自由形  50m予選無差別</v>
      </c>
      <c r="Y396">
        <f t="shared" si="45"/>
        <v>130</v>
      </c>
      <c r="Z396" t="str">
        <f t="shared" si="46"/>
        <v/>
      </c>
      <c r="AA396" t="str">
        <f t="shared" si="47"/>
        <v>女子自由形  50m予選無差別</v>
      </c>
    </row>
    <row r="397" spans="14:27" x14ac:dyDescent="0.15">
      <c r="N397">
        <f>Sheet9!D398</f>
        <v>130</v>
      </c>
      <c r="O397">
        <f>Sheet9!E398</f>
        <v>2</v>
      </c>
      <c r="P397" t="str">
        <f>IFERROR(VLOOKUP(O397,Sheet6!A:B,2,0),"")</f>
        <v>女子</v>
      </c>
      <c r="Q397" t="str">
        <f>Sheet9!A398</f>
        <v>自由形　　　　</v>
      </c>
      <c r="R397" t="str">
        <f t="shared" si="43"/>
        <v>自由形</v>
      </c>
      <c r="S397" t="str">
        <f>Sheet9!B398</f>
        <v xml:space="preserve"> 100m</v>
      </c>
      <c r="T397" t="s">
        <v>166</v>
      </c>
      <c r="U397" t="s">
        <v>167</v>
      </c>
      <c r="V397" t="str">
        <f t="shared" si="44"/>
        <v>女子自由形 100m予選無差別</v>
      </c>
      <c r="Y397">
        <f t="shared" si="45"/>
        <v>130</v>
      </c>
      <c r="Z397" t="str">
        <f t="shared" si="46"/>
        <v/>
      </c>
      <c r="AA397" t="str">
        <f t="shared" si="47"/>
        <v>女子自由形 100m予選無差別</v>
      </c>
    </row>
    <row r="398" spans="14:27" x14ac:dyDescent="0.15">
      <c r="N398">
        <f>Sheet9!D399</f>
        <v>130</v>
      </c>
      <c r="O398">
        <f>Sheet9!E399</f>
        <v>2</v>
      </c>
      <c r="P398" t="str">
        <f>IFERROR(VLOOKUP(O398,Sheet6!A:B,2,0),"")</f>
        <v>女子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200m</v>
      </c>
      <c r="T398" t="s">
        <v>166</v>
      </c>
      <c r="U398" t="s">
        <v>167</v>
      </c>
      <c r="V398" t="str">
        <f t="shared" si="44"/>
        <v>女子自由形 200m予選無差別</v>
      </c>
      <c r="Y398">
        <f t="shared" si="45"/>
        <v>130</v>
      </c>
      <c r="Z398" t="str">
        <f t="shared" si="46"/>
        <v/>
      </c>
      <c r="AA398" t="str">
        <f t="shared" si="47"/>
        <v>女子自由形 200m予選無差別</v>
      </c>
    </row>
    <row r="399" spans="14:27" x14ac:dyDescent="0.15">
      <c r="N399">
        <f>Sheet9!D400</f>
        <v>131</v>
      </c>
      <c r="O399">
        <f>Sheet9!E400</f>
        <v>1</v>
      </c>
      <c r="P399" t="str">
        <f>IFERROR(VLOOKUP(O399,Sheet6!A:B,2,0),"")</f>
        <v>男子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 50m</v>
      </c>
      <c r="T399" t="s">
        <v>166</v>
      </c>
      <c r="U399" t="s">
        <v>167</v>
      </c>
      <c r="V399" t="str">
        <f t="shared" si="44"/>
        <v>男子自由形  50m予選無差別</v>
      </c>
      <c r="Y399">
        <f t="shared" si="45"/>
        <v>131</v>
      </c>
      <c r="Z399" t="str">
        <f t="shared" si="46"/>
        <v/>
      </c>
      <c r="AA399" t="str">
        <f t="shared" si="47"/>
        <v>男子自由形  50m予選無差別</v>
      </c>
    </row>
    <row r="400" spans="14:27" x14ac:dyDescent="0.15">
      <c r="N400">
        <f>Sheet9!D401</f>
        <v>131</v>
      </c>
      <c r="O400">
        <f>Sheet9!E401</f>
        <v>1</v>
      </c>
      <c r="P400" t="str">
        <f>IFERROR(VLOOKUP(O400,Sheet6!A:B,2,0),"")</f>
        <v>男子</v>
      </c>
      <c r="Q400" t="str">
        <f>Sheet9!A401</f>
        <v>平泳ぎ　　　　</v>
      </c>
      <c r="R400" t="str">
        <f t="shared" si="43"/>
        <v>平泳ぎ</v>
      </c>
      <c r="S400" t="str">
        <f>Sheet9!B401</f>
        <v xml:space="preserve"> 100m</v>
      </c>
      <c r="T400" t="s">
        <v>166</v>
      </c>
      <c r="U400" t="s">
        <v>167</v>
      </c>
      <c r="V400" t="str">
        <f t="shared" si="44"/>
        <v>男子平泳ぎ 100m予選無差別</v>
      </c>
      <c r="Y400">
        <f t="shared" si="45"/>
        <v>131</v>
      </c>
      <c r="Z400" t="str">
        <f t="shared" si="46"/>
        <v/>
      </c>
      <c r="AA400" t="str">
        <f t="shared" si="47"/>
        <v>男子平泳ぎ 100m予選無差別</v>
      </c>
    </row>
    <row r="401" spans="14:27" x14ac:dyDescent="0.15">
      <c r="N401">
        <f>Sheet9!D402</f>
        <v>131</v>
      </c>
      <c r="O401">
        <f>Sheet9!E402</f>
        <v>1</v>
      </c>
      <c r="P401" t="str">
        <f>IFERROR(VLOOKUP(O401,Sheet6!A:B,2,0),"")</f>
        <v>男子</v>
      </c>
      <c r="Q401" t="str">
        <f>Sheet9!A402</f>
        <v>平泳ぎ　　　　</v>
      </c>
      <c r="R401" t="str">
        <f t="shared" si="43"/>
        <v>平泳ぎ</v>
      </c>
      <c r="S401" t="str">
        <f>Sheet9!B402</f>
        <v xml:space="preserve"> 200m</v>
      </c>
      <c r="T401" t="s">
        <v>166</v>
      </c>
      <c r="U401" t="s">
        <v>167</v>
      </c>
      <c r="V401" t="str">
        <f t="shared" si="44"/>
        <v>男子平泳ぎ 200m予選無差別</v>
      </c>
      <c r="Y401">
        <f t="shared" si="45"/>
        <v>131</v>
      </c>
      <c r="Z401" t="str">
        <f t="shared" si="46"/>
        <v/>
      </c>
      <c r="AA401" t="str">
        <f t="shared" si="47"/>
        <v>男子平泳ぎ 200m予選無差別</v>
      </c>
    </row>
    <row r="402" spans="14:27" x14ac:dyDescent="0.15">
      <c r="N402">
        <f>Sheet9!D403</f>
        <v>132</v>
      </c>
      <c r="O402">
        <f>Sheet9!E403</f>
        <v>1</v>
      </c>
      <c r="P402" t="str">
        <f>IFERROR(VLOOKUP(O402,Sheet6!A:B,2,0),"")</f>
        <v>男子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 50m</v>
      </c>
      <c r="T402" t="s">
        <v>166</v>
      </c>
      <c r="U402" t="s">
        <v>167</v>
      </c>
      <c r="V402" t="str">
        <f t="shared" si="44"/>
        <v>男子自由形  50m予選無差別</v>
      </c>
      <c r="Y402">
        <f t="shared" si="45"/>
        <v>132</v>
      </c>
      <c r="Z402" t="str">
        <f t="shared" si="46"/>
        <v/>
      </c>
      <c r="AA402" t="str">
        <f t="shared" si="47"/>
        <v>男子自由形  50m予選無差別</v>
      </c>
    </row>
    <row r="403" spans="14:27" x14ac:dyDescent="0.15">
      <c r="N403">
        <f>Sheet9!D404</f>
        <v>132</v>
      </c>
      <c r="O403">
        <f>Sheet9!E404</f>
        <v>1</v>
      </c>
      <c r="P403" t="str">
        <f>IFERROR(VLOOKUP(O403,Sheet6!A:B,2,0),"")</f>
        <v>男子</v>
      </c>
      <c r="Q403" t="str">
        <f>Sheet9!A404</f>
        <v>自由形　　　　</v>
      </c>
      <c r="R403" t="str">
        <f t="shared" si="43"/>
        <v>自由形</v>
      </c>
      <c r="S403" t="str">
        <f>Sheet9!B404</f>
        <v xml:space="preserve"> 100m</v>
      </c>
      <c r="T403" t="s">
        <v>166</v>
      </c>
      <c r="U403" t="s">
        <v>167</v>
      </c>
      <c r="V403" t="str">
        <f t="shared" si="44"/>
        <v>男子自由形 100m予選無差別</v>
      </c>
      <c r="Y403">
        <f t="shared" si="45"/>
        <v>132</v>
      </c>
      <c r="Z403" t="str">
        <f t="shared" si="46"/>
        <v/>
      </c>
      <c r="AA403" t="str">
        <f t="shared" si="47"/>
        <v>男子自由形 100m予選無差別</v>
      </c>
    </row>
    <row r="404" spans="14:27" x14ac:dyDescent="0.15">
      <c r="N404">
        <f>Sheet9!D405</f>
        <v>133</v>
      </c>
      <c r="O404">
        <f>Sheet9!E405</f>
        <v>1</v>
      </c>
      <c r="P404" t="str">
        <f>IFERROR(VLOOKUP(O404,Sheet6!A:B,2,0),"")</f>
        <v>男子</v>
      </c>
      <c r="Q404" t="str">
        <f>Sheet9!A405</f>
        <v>背泳ぎ　　　　</v>
      </c>
      <c r="R404" t="str">
        <f t="shared" si="43"/>
        <v>背泳ぎ</v>
      </c>
      <c r="S404" t="str">
        <f>Sheet9!B405</f>
        <v xml:space="preserve"> 100m</v>
      </c>
      <c r="T404" t="s">
        <v>166</v>
      </c>
      <c r="U404" t="s">
        <v>167</v>
      </c>
      <c r="V404" t="str">
        <f t="shared" si="44"/>
        <v>男子背泳ぎ 100m予選無差別</v>
      </c>
      <c r="Y404">
        <f t="shared" si="45"/>
        <v>133</v>
      </c>
      <c r="Z404" t="str">
        <f t="shared" si="46"/>
        <v/>
      </c>
      <c r="AA404" t="str">
        <f t="shared" si="47"/>
        <v>男子背泳ぎ 100m予選無差別</v>
      </c>
    </row>
    <row r="405" spans="14:27" x14ac:dyDescent="0.15">
      <c r="N405">
        <f>Sheet9!D406</f>
        <v>133</v>
      </c>
      <c r="O405">
        <f>Sheet9!E406</f>
        <v>1</v>
      </c>
      <c r="P405" t="str">
        <f>IFERROR(VLOOKUP(O405,Sheet6!A:B,2,0),"")</f>
        <v>男子</v>
      </c>
      <c r="Q405" t="str">
        <f>Sheet9!A406</f>
        <v>背泳ぎ　　　　</v>
      </c>
      <c r="R405" t="str">
        <f t="shared" si="43"/>
        <v>背泳ぎ</v>
      </c>
      <c r="S405" t="str">
        <f>Sheet9!B406</f>
        <v xml:space="preserve"> 200m</v>
      </c>
      <c r="T405" t="s">
        <v>166</v>
      </c>
      <c r="U405" t="s">
        <v>167</v>
      </c>
      <c r="V405" t="str">
        <f t="shared" si="44"/>
        <v>男子背泳ぎ 200m予選無差別</v>
      </c>
      <c r="Y405">
        <f t="shared" si="45"/>
        <v>133</v>
      </c>
      <c r="Z405" t="str">
        <f t="shared" si="46"/>
        <v/>
      </c>
      <c r="AA405" t="str">
        <f t="shared" si="47"/>
        <v>男子背泳ぎ 200m予選無差別</v>
      </c>
    </row>
    <row r="406" spans="14:27" x14ac:dyDescent="0.15">
      <c r="N406">
        <f>Sheet9!D407</f>
        <v>134</v>
      </c>
      <c r="O406">
        <f>Sheet9!E407</f>
        <v>1</v>
      </c>
      <c r="P406" t="str">
        <f>IFERROR(VLOOKUP(O406,Sheet6!A:B,2,0),"")</f>
        <v>男子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 50m</v>
      </c>
      <c r="T406" t="s">
        <v>166</v>
      </c>
      <c r="U406" t="s">
        <v>167</v>
      </c>
      <c r="V406" t="str">
        <f t="shared" si="44"/>
        <v>男子自由形  50m予選無差別</v>
      </c>
      <c r="Y406">
        <f t="shared" si="45"/>
        <v>134</v>
      </c>
      <c r="Z406" t="str">
        <f t="shared" si="46"/>
        <v/>
      </c>
      <c r="AA406" t="str">
        <f t="shared" si="47"/>
        <v>男子自由形  50m予選無差別</v>
      </c>
    </row>
    <row r="407" spans="14:27" x14ac:dyDescent="0.15">
      <c r="N407">
        <f>Sheet9!D408</f>
        <v>134</v>
      </c>
      <c r="O407">
        <f>Sheet9!E408</f>
        <v>1</v>
      </c>
      <c r="P407" t="str">
        <f>IFERROR(VLOOKUP(O407,Sheet6!A:B,2,0),"")</f>
        <v>男子</v>
      </c>
      <c r="Q407" t="str">
        <f>Sheet9!A408</f>
        <v>背泳ぎ　　　　</v>
      </c>
      <c r="R407" t="str">
        <f t="shared" si="43"/>
        <v>背泳ぎ</v>
      </c>
      <c r="S407" t="str">
        <f>Sheet9!B408</f>
        <v xml:space="preserve"> 100m</v>
      </c>
      <c r="T407" t="s">
        <v>166</v>
      </c>
      <c r="U407" t="s">
        <v>167</v>
      </c>
      <c r="V407" t="str">
        <f t="shared" si="44"/>
        <v>男子背泳ぎ 100m予選無差別</v>
      </c>
      <c r="Y407">
        <f t="shared" si="45"/>
        <v>134</v>
      </c>
      <c r="Z407" t="str">
        <f t="shared" si="46"/>
        <v/>
      </c>
      <c r="AA407" t="str">
        <f t="shared" si="47"/>
        <v>男子背泳ぎ 100m予選無差別</v>
      </c>
    </row>
    <row r="408" spans="14:27" x14ac:dyDescent="0.15">
      <c r="N408">
        <f>Sheet9!D409</f>
        <v>135</v>
      </c>
      <c r="O408">
        <f>Sheet9!E409</f>
        <v>1</v>
      </c>
      <c r="P408" t="str">
        <f>IFERROR(VLOOKUP(O408,Sheet6!A:B,2,0),"")</f>
        <v>男子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 50m</v>
      </c>
      <c r="T408" t="s">
        <v>166</v>
      </c>
      <c r="U408" t="s">
        <v>167</v>
      </c>
      <c r="V408" t="str">
        <f t="shared" si="44"/>
        <v>男子自由形  50m予選無差別</v>
      </c>
      <c r="Y408">
        <f t="shared" si="45"/>
        <v>135</v>
      </c>
      <c r="Z408" t="str">
        <f t="shared" si="46"/>
        <v/>
      </c>
      <c r="AA408" t="str">
        <f t="shared" si="47"/>
        <v>男子自由形  50m予選無差別</v>
      </c>
    </row>
    <row r="409" spans="14:27" x14ac:dyDescent="0.15">
      <c r="N409">
        <f>Sheet9!D410</f>
        <v>135</v>
      </c>
      <c r="O409">
        <f>Sheet9!E410</f>
        <v>1</v>
      </c>
      <c r="P409" t="str">
        <f>IFERROR(VLOOKUP(O409,Sheet6!A:B,2,0),"")</f>
        <v>男子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100m</v>
      </c>
      <c r="T409" t="s">
        <v>166</v>
      </c>
      <c r="U409" t="s">
        <v>167</v>
      </c>
      <c r="V409" t="str">
        <f t="shared" si="44"/>
        <v>男子自由形 100m予選無差別</v>
      </c>
      <c r="Y409">
        <f t="shared" si="45"/>
        <v>135</v>
      </c>
      <c r="Z409" t="str">
        <f t="shared" si="46"/>
        <v/>
      </c>
      <c r="AA409" t="str">
        <f t="shared" si="47"/>
        <v>男子自由形 100m予選無差別</v>
      </c>
    </row>
    <row r="410" spans="14:27" x14ac:dyDescent="0.15">
      <c r="N410">
        <f>Sheet9!D411</f>
        <v>136</v>
      </c>
      <c r="O410">
        <f>Sheet9!E411</f>
        <v>1</v>
      </c>
      <c r="P410" t="str">
        <f>IFERROR(VLOOKUP(O410,Sheet6!A:B,2,0),"")</f>
        <v>男子</v>
      </c>
      <c r="Q410" t="str">
        <f>Sheet9!A411</f>
        <v>自由形　　　　</v>
      </c>
      <c r="R410" t="str">
        <f t="shared" si="43"/>
        <v>自由形</v>
      </c>
      <c r="S410" t="str">
        <f>Sheet9!B411</f>
        <v xml:space="preserve">  50m</v>
      </c>
      <c r="T410" t="s">
        <v>166</v>
      </c>
      <c r="U410" t="s">
        <v>167</v>
      </c>
      <c r="V410" t="str">
        <f t="shared" si="44"/>
        <v>男子自由形  50m予選無差別</v>
      </c>
      <c r="Y410">
        <f t="shared" si="45"/>
        <v>136</v>
      </c>
      <c r="Z410" t="str">
        <f t="shared" si="46"/>
        <v/>
      </c>
      <c r="AA410" t="str">
        <f t="shared" si="47"/>
        <v>男子自由形  50m予選無差別</v>
      </c>
    </row>
    <row r="411" spans="14:27" x14ac:dyDescent="0.15">
      <c r="N411">
        <f>Sheet9!D412</f>
        <v>136</v>
      </c>
      <c r="O411">
        <f>Sheet9!E412</f>
        <v>1</v>
      </c>
      <c r="P411" t="str">
        <f>IFERROR(VLOOKUP(O411,Sheet6!A:B,2,0),"")</f>
        <v>男子</v>
      </c>
      <c r="Q411" t="str">
        <f>Sheet9!A412</f>
        <v>平泳ぎ　　　　</v>
      </c>
      <c r="R411" t="str">
        <f t="shared" si="43"/>
        <v>平泳ぎ</v>
      </c>
      <c r="S411" t="str">
        <f>Sheet9!B412</f>
        <v xml:space="preserve">  50m</v>
      </c>
      <c r="T411" t="s">
        <v>166</v>
      </c>
      <c r="U411" t="s">
        <v>167</v>
      </c>
      <c r="V411" t="str">
        <f t="shared" si="44"/>
        <v>男子平泳ぎ  50m予選無差別</v>
      </c>
      <c r="Y411">
        <f t="shared" si="45"/>
        <v>136</v>
      </c>
      <c r="Z411" t="str">
        <f t="shared" si="46"/>
        <v/>
      </c>
      <c r="AA411" t="str">
        <f t="shared" si="47"/>
        <v>男子平泳ぎ  50m予選無差別</v>
      </c>
    </row>
    <row r="412" spans="14:27" x14ac:dyDescent="0.15">
      <c r="N412">
        <f>Sheet9!D413</f>
        <v>136</v>
      </c>
      <c r="O412">
        <f>Sheet9!E413</f>
        <v>1</v>
      </c>
      <c r="P412" t="str">
        <f>IFERROR(VLOOKUP(O412,Sheet6!A:B,2,0),"")</f>
        <v>男子</v>
      </c>
      <c r="Q412" t="str">
        <f>Sheet9!A413</f>
        <v>平泳ぎ　　　　</v>
      </c>
      <c r="R412" t="str">
        <f t="shared" si="43"/>
        <v>平泳ぎ</v>
      </c>
      <c r="S412" t="str">
        <f>Sheet9!B413</f>
        <v xml:space="preserve"> 100m</v>
      </c>
      <c r="T412" t="s">
        <v>166</v>
      </c>
      <c r="U412" t="s">
        <v>167</v>
      </c>
      <c r="V412" t="str">
        <f t="shared" si="44"/>
        <v>男子平泳ぎ 100m予選無差別</v>
      </c>
      <c r="Y412">
        <f t="shared" si="45"/>
        <v>136</v>
      </c>
      <c r="Z412" t="str">
        <f t="shared" si="46"/>
        <v/>
      </c>
      <c r="AA412" t="str">
        <f t="shared" si="47"/>
        <v>男子平泳ぎ 100m予選無差別</v>
      </c>
    </row>
    <row r="413" spans="14:27" x14ac:dyDescent="0.15">
      <c r="N413">
        <f>Sheet9!D414</f>
        <v>137</v>
      </c>
      <c r="O413">
        <f>Sheet9!E414</f>
        <v>1</v>
      </c>
      <c r="P413" t="str">
        <f>IFERROR(VLOOKUP(O413,Sheet6!A:B,2,0),"")</f>
        <v>男子</v>
      </c>
      <c r="Q413" t="str">
        <f>Sheet9!A414</f>
        <v>自由形　　　　</v>
      </c>
      <c r="R413" t="str">
        <f t="shared" si="43"/>
        <v>自由形</v>
      </c>
      <c r="S413" t="str">
        <f>Sheet9!B414</f>
        <v xml:space="preserve">  50m</v>
      </c>
      <c r="T413" t="s">
        <v>166</v>
      </c>
      <c r="U413" t="s">
        <v>167</v>
      </c>
      <c r="V413" t="str">
        <f t="shared" si="44"/>
        <v>男子自由形  50m予選無差別</v>
      </c>
      <c r="Y413">
        <f t="shared" si="45"/>
        <v>137</v>
      </c>
      <c r="Z413" t="str">
        <f t="shared" si="46"/>
        <v/>
      </c>
      <c r="AA413" t="str">
        <f t="shared" si="47"/>
        <v>男子自由形  50m予選無差別</v>
      </c>
    </row>
    <row r="414" spans="14:27" x14ac:dyDescent="0.15">
      <c r="N414">
        <f>Sheet9!D415</f>
        <v>137</v>
      </c>
      <c r="O414">
        <f>Sheet9!E415</f>
        <v>1</v>
      </c>
      <c r="P414" t="str">
        <f>IFERROR(VLOOKUP(O414,Sheet6!A:B,2,0),"")</f>
        <v>男子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100m</v>
      </c>
      <c r="T414" t="s">
        <v>166</v>
      </c>
      <c r="U414" t="s">
        <v>167</v>
      </c>
      <c r="V414" t="str">
        <f t="shared" si="44"/>
        <v>男子自由形 100m予選無差別</v>
      </c>
      <c r="Y414">
        <f t="shared" si="45"/>
        <v>137</v>
      </c>
      <c r="Z414" t="str">
        <f t="shared" si="46"/>
        <v/>
      </c>
      <c r="AA414" t="str">
        <f t="shared" si="47"/>
        <v>男子自由形 100m予選無差別</v>
      </c>
    </row>
    <row r="415" spans="14:27" x14ac:dyDescent="0.15">
      <c r="N415">
        <f>Sheet9!D416</f>
        <v>138</v>
      </c>
      <c r="O415">
        <f>Sheet9!E416</f>
        <v>1</v>
      </c>
      <c r="P415" t="str">
        <f>IFERROR(VLOOKUP(O415,Sheet6!A:B,2,0),"")</f>
        <v>男子</v>
      </c>
      <c r="Q415" t="str">
        <f>Sheet9!A416</f>
        <v>自由形　　　　</v>
      </c>
      <c r="R415" t="str">
        <f t="shared" si="43"/>
        <v>自由形</v>
      </c>
      <c r="S415" t="str">
        <f>Sheet9!B416</f>
        <v xml:space="preserve"> 200m</v>
      </c>
      <c r="T415" t="s">
        <v>166</v>
      </c>
      <c r="U415" t="s">
        <v>167</v>
      </c>
      <c r="V415" t="str">
        <f t="shared" si="44"/>
        <v>男子自由形 200m予選無差別</v>
      </c>
      <c r="Y415">
        <f t="shared" si="45"/>
        <v>138</v>
      </c>
      <c r="Z415" t="str">
        <f t="shared" si="46"/>
        <v/>
      </c>
      <c r="AA415" t="str">
        <f t="shared" si="47"/>
        <v>男子自由形 200m予選無差別</v>
      </c>
    </row>
    <row r="416" spans="14:27" x14ac:dyDescent="0.15">
      <c r="N416">
        <f>Sheet9!D417</f>
        <v>139</v>
      </c>
      <c r="O416">
        <f>Sheet9!E417</f>
        <v>1</v>
      </c>
      <c r="P416" t="str">
        <f>IFERROR(VLOOKUP(O416,Sheet6!A:B,2,0),"")</f>
        <v>男子</v>
      </c>
      <c r="Q416" t="str">
        <f>Sheet9!A417</f>
        <v>自由形　　　　</v>
      </c>
      <c r="R416" t="str">
        <f t="shared" si="43"/>
        <v>自由形</v>
      </c>
      <c r="S416" t="str">
        <f>Sheet9!B417</f>
        <v xml:space="preserve">  50m</v>
      </c>
      <c r="T416" t="s">
        <v>166</v>
      </c>
      <c r="U416" t="s">
        <v>167</v>
      </c>
      <c r="V416" t="str">
        <f t="shared" si="44"/>
        <v>男子自由形  50m予選無差別</v>
      </c>
      <c r="Y416">
        <f t="shared" si="45"/>
        <v>139</v>
      </c>
      <c r="Z416" t="str">
        <f t="shared" si="46"/>
        <v/>
      </c>
      <c r="AA416" t="str">
        <f t="shared" si="47"/>
        <v>男子自由形  50m予選無差別</v>
      </c>
    </row>
    <row r="417" spans="14:27" x14ac:dyDescent="0.15">
      <c r="N417">
        <f>Sheet9!D418</f>
        <v>139</v>
      </c>
      <c r="O417">
        <f>Sheet9!E418</f>
        <v>1</v>
      </c>
      <c r="P417" t="str">
        <f>IFERROR(VLOOKUP(O417,Sheet6!A:B,2,0),"")</f>
        <v>男子</v>
      </c>
      <c r="Q417" t="str">
        <f>Sheet9!A418</f>
        <v>自由形　　　　</v>
      </c>
      <c r="R417" t="str">
        <f t="shared" si="43"/>
        <v>自由形</v>
      </c>
      <c r="S417" t="str">
        <f>Sheet9!B418</f>
        <v xml:space="preserve"> 100m</v>
      </c>
      <c r="T417" t="s">
        <v>166</v>
      </c>
      <c r="U417" t="s">
        <v>167</v>
      </c>
      <c r="V417" t="str">
        <f t="shared" si="44"/>
        <v>男子自由形 100m予選無差別</v>
      </c>
      <c r="Y417">
        <f t="shared" si="45"/>
        <v>139</v>
      </c>
      <c r="Z417" t="str">
        <f t="shared" si="46"/>
        <v/>
      </c>
      <c r="AA417" t="str">
        <f t="shared" si="47"/>
        <v>男子自由形 100m予選無差別</v>
      </c>
    </row>
    <row r="418" spans="14:27" x14ac:dyDescent="0.15">
      <c r="N418">
        <f>Sheet9!D419</f>
        <v>139</v>
      </c>
      <c r="O418">
        <f>Sheet9!E419</f>
        <v>1</v>
      </c>
      <c r="P418" t="str">
        <f>IFERROR(VLOOKUP(O418,Sheet6!A:B,2,0),"")</f>
        <v>男子</v>
      </c>
      <c r="Q418" t="str">
        <f>Sheet9!A419</f>
        <v>背泳ぎ　　　　</v>
      </c>
      <c r="R418" t="str">
        <f t="shared" si="43"/>
        <v>背泳ぎ</v>
      </c>
      <c r="S418" t="str">
        <f>Sheet9!B419</f>
        <v xml:space="preserve">  50m</v>
      </c>
      <c r="T418" t="s">
        <v>166</v>
      </c>
      <c r="U418" t="s">
        <v>167</v>
      </c>
      <c r="V418" t="str">
        <f t="shared" si="44"/>
        <v>男子背泳ぎ  50m予選無差別</v>
      </c>
      <c r="Y418">
        <f t="shared" si="45"/>
        <v>139</v>
      </c>
      <c r="Z418" t="str">
        <f t="shared" si="46"/>
        <v/>
      </c>
      <c r="AA418" t="str">
        <f t="shared" si="47"/>
        <v>男子背泳ぎ  50m予選無差別</v>
      </c>
    </row>
    <row r="419" spans="14:27" x14ac:dyDescent="0.15">
      <c r="N419">
        <f>Sheet9!D420</f>
        <v>140</v>
      </c>
      <c r="O419">
        <f>Sheet9!E420</f>
        <v>1</v>
      </c>
      <c r="P419" t="str">
        <f>IFERROR(VLOOKUP(O419,Sheet6!A:B,2,0),"")</f>
        <v>男子</v>
      </c>
      <c r="Q419" t="str">
        <f>Sheet9!A420</f>
        <v>自由形　　　　</v>
      </c>
      <c r="R419" t="str">
        <f t="shared" si="43"/>
        <v>自由形</v>
      </c>
      <c r="S419" t="str">
        <f>Sheet9!B420</f>
        <v xml:space="preserve">  50m</v>
      </c>
      <c r="T419" t="s">
        <v>166</v>
      </c>
      <c r="U419" t="s">
        <v>167</v>
      </c>
      <c r="V419" t="str">
        <f t="shared" si="44"/>
        <v>男子自由形  50m予選無差別</v>
      </c>
      <c r="Y419">
        <f t="shared" si="45"/>
        <v>140</v>
      </c>
      <c r="Z419" t="str">
        <f t="shared" si="46"/>
        <v/>
      </c>
      <c r="AA419" t="str">
        <f t="shared" si="47"/>
        <v>男子自由形  50m予選無差別</v>
      </c>
    </row>
    <row r="420" spans="14:27" x14ac:dyDescent="0.15">
      <c r="N420">
        <f>Sheet9!D421</f>
        <v>141</v>
      </c>
      <c r="O420">
        <f>Sheet9!E421</f>
        <v>2</v>
      </c>
      <c r="P420" t="str">
        <f>IFERROR(VLOOKUP(O420,Sheet6!A:B,2,0),"")</f>
        <v>女子</v>
      </c>
      <c r="Q420" t="str">
        <f>Sheet9!A421</f>
        <v>自由形　　　　</v>
      </c>
      <c r="R420" t="str">
        <f t="shared" si="43"/>
        <v>自由形</v>
      </c>
      <c r="S420" t="str">
        <f>Sheet9!B421</f>
        <v xml:space="preserve">  50m</v>
      </c>
      <c r="T420" t="s">
        <v>166</v>
      </c>
      <c r="U420" t="s">
        <v>167</v>
      </c>
      <c r="V420" t="str">
        <f t="shared" si="44"/>
        <v>女子自由形  50m予選無差別</v>
      </c>
      <c r="Y420">
        <f t="shared" si="45"/>
        <v>141</v>
      </c>
      <c r="Z420" t="str">
        <f t="shared" si="46"/>
        <v/>
      </c>
      <c r="AA420" t="str">
        <f t="shared" si="47"/>
        <v>女子自由形  50m予選無差別</v>
      </c>
    </row>
    <row r="421" spans="14:27" x14ac:dyDescent="0.15">
      <c r="N421">
        <f>Sheet9!D422</f>
        <v>141</v>
      </c>
      <c r="O421">
        <f>Sheet9!E422</f>
        <v>2</v>
      </c>
      <c r="P421" t="str">
        <f>IFERROR(VLOOKUP(O421,Sheet6!A:B,2,0),"")</f>
        <v>女子</v>
      </c>
      <c r="Q421" t="str">
        <f>Sheet9!A422</f>
        <v>自由形　　　　</v>
      </c>
      <c r="R421" t="str">
        <f t="shared" si="43"/>
        <v>自由形</v>
      </c>
      <c r="S421" t="str">
        <f>Sheet9!B422</f>
        <v xml:space="preserve"> 100m</v>
      </c>
      <c r="T421" t="s">
        <v>166</v>
      </c>
      <c r="U421" t="s">
        <v>167</v>
      </c>
      <c r="V421" t="str">
        <f t="shared" si="44"/>
        <v>女子自由形 100m予選無差別</v>
      </c>
      <c r="Y421">
        <f t="shared" si="45"/>
        <v>141</v>
      </c>
      <c r="Z421" t="str">
        <f t="shared" si="46"/>
        <v/>
      </c>
      <c r="AA421" t="str">
        <f t="shared" si="47"/>
        <v>女子自由形 100m予選無差別</v>
      </c>
    </row>
    <row r="422" spans="14:27" x14ac:dyDescent="0.15">
      <c r="N422">
        <f>Sheet9!D423</f>
        <v>142</v>
      </c>
      <c r="O422">
        <f>Sheet9!E423</f>
        <v>2</v>
      </c>
      <c r="P422" t="str">
        <f>IFERROR(VLOOKUP(O422,Sheet6!A:B,2,0),"")</f>
        <v>女子</v>
      </c>
      <c r="Q422" t="str">
        <f>Sheet9!A423</f>
        <v>自由形　　　　</v>
      </c>
      <c r="R422" t="str">
        <f t="shared" si="43"/>
        <v>自由形</v>
      </c>
      <c r="S422" t="str">
        <f>Sheet9!B423</f>
        <v xml:space="preserve">  50m</v>
      </c>
      <c r="T422" t="s">
        <v>166</v>
      </c>
      <c r="U422" t="s">
        <v>167</v>
      </c>
      <c r="V422" t="str">
        <f t="shared" si="44"/>
        <v>女子自由形  50m予選無差別</v>
      </c>
      <c r="Y422">
        <f t="shared" si="45"/>
        <v>142</v>
      </c>
      <c r="Z422" t="str">
        <f t="shared" si="46"/>
        <v/>
      </c>
      <c r="AA422" t="str">
        <f t="shared" si="47"/>
        <v>女子自由形  50m予選無差別</v>
      </c>
    </row>
    <row r="423" spans="14:27" x14ac:dyDescent="0.15">
      <c r="N423">
        <f>Sheet9!D424</f>
        <v>142</v>
      </c>
      <c r="O423">
        <f>Sheet9!E424</f>
        <v>2</v>
      </c>
      <c r="P423" t="str">
        <f>IFERROR(VLOOKUP(O423,Sheet6!A:B,2,0),"")</f>
        <v>女子</v>
      </c>
      <c r="Q423" t="str">
        <f>Sheet9!A424</f>
        <v>自由形　　　　</v>
      </c>
      <c r="R423" t="str">
        <f t="shared" si="43"/>
        <v>自由形</v>
      </c>
      <c r="S423" t="str">
        <f>Sheet9!B424</f>
        <v xml:space="preserve"> 100m</v>
      </c>
      <c r="T423" t="s">
        <v>166</v>
      </c>
      <c r="U423" t="s">
        <v>167</v>
      </c>
      <c r="V423" t="str">
        <f t="shared" si="44"/>
        <v>女子自由形 100m予選無差別</v>
      </c>
      <c r="Y423">
        <f t="shared" si="45"/>
        <v>142</v>
      </c>
      <c r="Z423" t="str">
        <f t="shared" si="46"/>
        <v/>
      </c>
      <c r="AA423" t="str">
        <f t="shared" si="47"/>
        <v>女子自由形 100m予選無差別</v>
      </c>
    </row>
    <row r="424" spans="14:27" x14ac:dyDescent="0.15">
      <c r="N424">
        <f>Sheet9!D425</f>
        <v>143</v>
      </c>
      <c r="O424">
        <f>Sheet9!E425</f>
        <v>2</v>
      </c>
      <c r="P424" t="str">
        <f>IFERROR(VLOOKUP(O424,Sheet6!A:B,2,0),"")</f>
        <v>女子</v>
      </c>
      <c r="Q424" t="str">
        <f>Sheet9!A425</f>
        <v>自由形　　　　</v>
      </c>
      <c r="R424" t="str">
        <f t="shared" si="43"/>
        <v>自由形</v>
      </c>
      <c r="S424" t="str">
        <f>Sheet9!B425</f>
        <v xml:space="preserve">  50m</v>
      </c>
      <c r="T424" t="s">
        <v>166</v>
      </c>
      <c r="U424" t="s">
        <v>167</v>
      </c>
      <c r="V424" t="str">
        <f t="shared" si="44"/>
        <v>女子自由形  50m予選無差別</v>
      </c>
      <c r="Y424">
        <f t="shared" si="45"/>
        <v>143</v>
      </c>
      <c r="Z424" t="str">
        <f t="shared" si="46"/>
        <v/>
      </c>
      <c r="AA424" t="str">
        <f t="shared" si="47"/>
        <v>女子自由形  50m予選無差別</v>
      </c>
    </row>
    <row r="425" spans="14:27" x14ac:dyDescent="0.15">
      <c r="N425">
        <f>Sheet9!D426</f>
        <v>143</v>
      </c>
      <c r="O425">
        <f>Sheet9!E426</f>
        <v>2</v>
      </c>
      <c r="P425" t="str">
        <f>IFERROR(VLOOKUP(O425,Sheet6!A:B,2,0),"")</f>
        <v>女子</v>
      </c>
      <c r="Q425" t="str">
        <f>Sheet9!A426</f>
        <v>自由形　　　　</v>
      </c>
      <c r="R425" t="str">
        <f t="shared" si="43"/>
        <v>自由形</v>
      </c>
      <c r="S425" t="str">
        <f>Sheet9!B426</f>
        <v xml:space="preserve"> 100m</v>
      </c>
      <c r="T425" t="s">
        <v>166</v>
      </c>
      <c r="U425" t="s">
        <v>167</v>
      </c>
      <c r="V425" t="str">
        <f t="shared" si="44"/>
        <v>女子自由形 100m予選無差別</v>
      </c>
      <c r="Y425">
        <f t="shared" si="45"/>
        <v>143</v>
      </c>
      <c r="Z425" t="str">
        <f t="shared" si="46"/>
        <v/>
      </c>
      <c r="AA425" t="str">
        <f t="shared" si="47"/>
        <v>女子自由形 100m予選無差別</v>
      </c>
    </row>
    <row r="426" spans="14:27" x14ac:dyDescent="0.15">
      <c r="N426">
        <f>Sheet9!D427</f>
        <v>144</v>
      </c>
      <c r="O426">
        <f>Sheet9!E427</f>
        <v>2</v>
      </c>
      <c r="P426" t="str">
        <f>IFERROR(VLOOKUP(O426,Sheet6!A:B,2,0),"")</f>
        <v>女子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 50m</v>
      </c>
      <c r="T426" t="s">
        <v>166</v>
      </c>
      <c r="U426" t="s">
        <v>167</v>
      </c>
      <c r="V426" t="str">
        <f t="shared" si="44"/>
        <v>女子自由形  50m予選無差別</v>
      </c>
      <c r="Y426">
        <f t="shared" si="45"/>
        <v>144</v>
      </c>
      <c r="Z426" t="str">
        <f t="shared" si="46"/>
        <v/>
      </c>
      <c r="AA426" t="str">
        <f t="shared" si="47"/>
        <v>女子自由形  50m予選無差別</v>
      </c>
    </row>
    <row r="427" spans="14:27" x14ac:dyDescent="0.15">
      <c r="N427">
        <f>Sheet9!D428</f>
        <v>144</v>
      </c>
      <c r="O427">
        <f>Sheet9!E428</f>
        <v>2</v>
      </c>
      <c r="P427" t="str">
        <f>IFERROR(VLOOKUP(O427,Sheet6!A:B,2,0),"")</f>
        <v>女子</v>
      </c>
      <c r="Q427" t="str">
        <f>Sheet9!A428</f>
        <v>自由形　　　　</v>
      </c>
      <c r="R427" t="str">
        <f t="shared" si="43"/>
        <v>自由形</v>
      </c>
      <c r="S427" t="str">
        <f>Sheet9!B428</f>
        <v xml:space="preserve"> 100m</v>
      </c>
      <c r="T427" t="s">
        <v>166</v>
      </c>
      <c r="U427" t="s">
        <v>167</v>
      </c>
      <c r="V427" t="str">
        <f t="shared" si="44"/>
        <v>女子自由形 100m予選無差別</v>
      </c>
      <c r="Y427">
        <f t="shared" si="45"/>
        <v>144</v>
      </c>
      <c r="Z427" t="str">
        <f t="shared" si="46"/>
        <v/>
      </c>
      <c r="AA427" t="str">
        <f t="shared" si="47"/>
        <v>女子自由形 100m予選無差別</v>
      </c>
    </row>
    <row r="428" spans="14:27" x14ac:dyDescent="0.15">
      <c r="N428">
        <f>Sheet9!D429</f>
        <v>145</v>
      </c>
      <c r="O428">
        <f>Sheet9!E429</f>
        <v>2</v>
      </c>
      <c r="P428" t="str">
        <f>IFERROR(VLOOKUP(O428,Sheet6!A:B,2,0),"")</f>
        <v>女子</v>
      </c>
      <c r="Q428" t="str">
        <f>Sheet9!A429</f>
        <v>背泳ぎ　　　　</v>
      </c>
      <c r="R428" t="str">
        <f t="shared" si="43"/>
        <v>背泳ぎ</v>
      </c>
      <c r="S428" t="str">
        <f>Sheet9!B429</f>
        <v xml:space="preserve">  50m</v>
      </c>
      <c r="T428" t="s">
        <v>166</v>
      </c>
      <c r="U428" t="s">
        <v>167</v>
      </c>
      <c r="V428" t="str">
        <f t="shared" si="44"/>
        <v>女子背泳ぎ  50m予選無差別</v>
      </c>
      <c r="Y428">
        <f t="shared" si="45"/>
        <v>145</v>
      </c>
      <c r="Z428" t="str">
        <f t="shared" si="46"/>
        <v/>
      </c>
      <c r="AA428" t="str">
        <f t="shared" si="47"/>
        <v>女子背泳ぎ  50m予選無差別</v>
      </c>
    </row>
    <row r="429" spans="14:27" x14ac:dyDescent="0.15">
      <c r="N429">
        <f>Sheet9!D430</f>
        <v>145</v>
      </c>
      <c r="O429">
        <f>Sheet9!E430</f>
        <v>2</v>
      </c>
      <c r="P429" t="str">
        <f>IFERROR(VLOOKUP(O429,Sheet6!A:B,2,0),"")</f>
        <v>女子</v>
      </c>
      <c r="Q429" t="str">
        <f>Sheet9!A430</f>
        <v>背泳ぎ　　　　</v>
      </c>
      <c r="R429" t="str">
        <f t="shared" si="43"/>
        <v>背泳ぎ</v>
      </c>
      <c r="S429" t="str">
        <f>Sheet9!B430</f>
        <v xml:space="preserve"> 100m</v>
      </c>
      <c r="T429" t="s">
        <v>166</v>
      </c>
      <c r="U429" t="s">
        <v>167</v>
      </c>
      <c r="V429" t="str">
        <f t="shared" si="44"/>
        <v>女子背泳ぎ 100m予選無差別</v>
      </c>
      <c r="Y429">
        <f t="shared" si="45"/>
        <v>145</v>
      </c>
      <c r="Z429" t="str">
        <f t="shared" si="46"/>
        <v/>
      </c>
      <c r="AA429" t="str">
        <f t="shared" si="47"/>
        <v>女子背泳ぎ 100m予選無差別</v>
      </c>
    </row>
    <row r="430" spans="14:27" x14ac:dyDescent="0.15">
      <c r="N430">
        <f>Sheet9!D431</f>
        <v>145</v>
      </c>
      <c r="O430">
        <f>Sheet9!E431</f>
        <v>2</v>
      </c>
      <c r="P430" t="str">
        <f>IFERROR(VLOOKUP(O430,Sheet6!A:B,2,0),"")</f>
        <v>女子</v>
      </c>
      <c r="Q430" t="str">
        <f>Sheet9!A431</f>
        <v>背泳ぎ　　　　</v>
      </c>
      <c r="R430" t="str">
        <f t="shared" si="43"/>
        <v>背泳ぎ</v>
      </c>
      <c r="S430" t="str">
        <f>Sheet9!B431</f>
        <v xml:space="preserve"> 200m</v>
      </c>
      <c r="T430" t="s">
        <v>166</v>
      </c>
      <c r="U430" t="s">
        <v>167</v>
      </c>
      <c r="V430" t="str">
        <f t="shared" si="44"/>
        <v>女子背泳ぎ 200m予選無差別</v>
      </c>
      <c r="Y430">
        <f t="shared" si="45"/>
        <v>145</v>
      </c>
      <c r="Z430" t="str">
        <f t="shared" si="46"/>
        <v/>
      </c>
      <c r="AA430" t="str">
        <f t="shared" si="47"/>
        <v>女子背泳ぎ 200m予選無差別</v>
      </c>
    </row>
    <row r="431" spans="14:27" x14ac:dyDescent="0.15">
      <c r="N431">
        <f>Sheet9!D432</f>
        <v>146</v>
      </c>
      <c r="O431">
        <f>Sheet9!E432</f>
        <v>2</v>
      </c>
      <c r="P431" t="str">
        <f>IFERROR(VLOOKUP(O431,Sheet6!A:B,2,0),"")</f>
        <v>女子</v>
      </c>
      <c r="Q431" t="str">
        <f>Sheet9!A432</f>
        <v>自由形　　　　</v>
      </c>
      <c r="R431" t="str">
        <f t="shared" si="43"/>
        <v>自由形</v>
      </c>
      <c r="S431" t="str">
        <f>Sheet9!B432</f>
        <v xml:space="preserve">  50m</v>
      </c>
      <c r="T431" t="s">
        <v>166</v>
      </c>
      <c r="U431" t="s">
        <v>167</v>
      </c>
      <c r="V431" t="str">
        <f t="shared" si="44"/>
        <v>女子自由形  50m予選無差別</v>
      </c>
      <c r="Y431">
        <f t="shared" si="45"/>
        <v>146</v>
      </c>
      <c r="Z431" t="str">
        <f t="shared" si="46"/>
        <v/>
      </c>
      <c r="AA431" t="str">
        <f t="shared" si="47"/>
        <v>女子自由形  50m予選無差別</v>
      </c>
    </row>
    <row r="432" spans="14:27" x14ac:dyDescent="0.15">
      <c r="N432">
        <f>Sheet9!D433</f>
        <v>146</v>
      </c>
      <c r="O432">
        <f>Sheet9!E433</f>
        <v>2</v>
      </c>
      <c r="P432" t="str">
        <f>IFERROR(VLOOKUP(O432,Sheet6!A:B,2,0),"")</f>
        <v>女子</v>
      </c>
      <c r="Q432" t="str">
        <f>Sheet9!A433</f>
        <v>バタフライ　　</v>
      </c>
      <c r="R432" t="str">
        <f t="shared" si="43"/>
        <v>バタフライ</v>
      </c>
      <c r="S432" t="str">
        <f>Sheet9!B433</f>
        <v xml:space="preserve">  50m</v>
      </c>
      <c r="T432" t="s">
        <v>166</v>
      </c>
      <c r="U432" t="s">
        <v>167</v>
      </c>
      <c r="V432" t="str">
        <f t="shared" si="44"/>
        <v>女子バタフライ  50m予選無差別</v>
      </c>
      <c r="Y432">
        <f t="shared" si="45"/>
        <v>146</v>
      </c>
      <c r="Z432" t="str">
        <f t="shared" si="46"/>
        <v/>
      </c>
      <c r="AA432" t="str">
        <f t="shared" si="47"/>
        <v>女子バタフライ  50m予選無差別</v>
      </c>
    </row>
    <row r="433" spans="14:27" x14ac:dyDescent="0.15">
      <c r="N433">
        <f>Sheet9!D434</f>
        <v>147</v>
      </c>
      <c r="O433">
        <f>Sheet9!E434</f>
        <v>1</v>
      </c>
      <c r="P433" t="str">
        <f>IFERROR(VLOOKUP(O433,Sheet6!A:B,2,0),"")</f>
        <v>男子</v>
      </c>
      <c r="Q433" t="str">
        <f>Sheet9!A434</f>
        <v>自由形　　　　</v>
      </c>
      <c r="R433" t="str">
        <f t="shared" si="43"/>
        <v>自由形</v>
      </c>
      <c r="S433" t="str">
        <f>Sheet9!B434</f>
        <v xml:space="preserve">  50m</v>
      </c>
      <c r="T433" t="s">
        <v>166</v>
      </c>
      <c r="U433" t="s">
        <v>167</v>
      </c>
      <c r="V433" t="str">
        <f t="shared" si="44"/>
        <v>男子自由形  50m予選無差別</v>
      </c>
      <c r="Y433">
        <f t="shared" si="45"/>
        <v>147</v>
      </c>
      <c r="Z433" t="str">
        <f t="shared" si="46"/>
        <v/>
      </c>
      <c r="AA433" t="str">
        <f t="shared" si="47"/>
        <v>男子自由形  50m予選無差別</v>
      </c>
    </row>
    <row r="434" spans="14:27" x14ac:dyDescent="0.15">
      <c r="N434">
        <f>Sheet9!D435</f>
        <v>147</v>
      </c>
      <c r="O434">
        <f>Sheet9!E435</f>
        <v>1</v>
      </c>
      <c r="P434" t="str">
        <f>IFERROR(VLOOKUP(O434,Sheet6!A:B,2,0),"")</f>
        <v>男子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100m</v>
      </c>
      <c r="T434" t="s">
        <v>166</v>
      </c>
      <c r="U434" t="s">
        <v>167</v>
      </c>
      <c r="V434" t="str">
        <f t="shared" si="44"/>
        <v>男子自由形 100m予選無差別</v>
      </c>
      <c r="Y434">
        <f t="shared" si="45"/>
        <v>147</v>
      </c>
      <c r="Z434" t="str">
        <f t="shared" si="46"/>
        <v/>
      </c>
      <c r="AA434" t="str">
        <f t="shared" si="47"/>
        <v>男子自由形 100m予選無差別</v>
      </c>
    </row>
    <row r="435" spans="14:27" x14ac:dyDescent="0.15">
      <c r="N435">
        <f>Sheet9!D436</f>
        <v>148</v>
      </c>
      <c r="O435">
        <f>Sheet9!E436</f>
        <v>1</v>
      </c>
      <c r="P435" t="str">
        <f>IFERROR(VLOOKUP(O435,Sheet6!A:B,2,0),"")</f>
        <v>男子</v>
      </c>
      <c r="Q435" t="str">
        <f>Sheet9!A436</f>
        <v>バタフライ　　</v>
      </c>
      <c r="R435" t="str">
        <f t="shared" si="43"/>
        <v>バタフライ</v>
      </c>
      <c r="S435" t="str">
        <f>Sheet9!B436</f>
        <v xml:space="preserve">  50m</v>
      </c>
      <c r="T435" t="s">
        <v>166</v>
      </c>
      <c r="U435" t="s">
        <v>167</v>
      </c>
      <c r="V435" t="str">
        <f t="shared" si="44"/>
        <v>男子バタフライ  50m予選無差別</v>
      </c>
      <c r="Y435">
        <f t="shared" si="45"/>
        <v>148</v>
      </c>
      <c r="Z435" t="str">
        <f t="shared" si="46"/>
        <v/>
      </c>
      <c r="AA435" t="str">
        <f t="shared" si="47"/>
        <v>男子バタフライ  50m予選無差別</v>
      </c>
    </row>
    <row r="436" spans="14:27" x14ac:dyDescent="0.15">
      <c r="N436">
        <f>Sheet9!D437</f>
        <v>148</v>
      </c>
      <c r="O436">
        <f>Sheet9!E437</f>
        <v>1</v>
      </c>
      <c r="P436" t="str">
        <f>IFERROR(VLOOKUP(O436,Sheet6!A:B,2,0),"")</f>
        <v>男子</v>
      </c>
      <c r="Q436" t="str">
        <f>Sheet9!A437</f>
        <v>バタフライ　　</v>
      </c>
      <c r="R436" t="str">
        <f t="shared" si="43"/>
        <v>バタフライ</v>
      </c>
      <c r="S436" t="str">
        <f>Sheet9!B437</f>
        <v xml:space="preserve"> 100m</v>
      </c>
      <c r="T436" t="s">
        <v>166</v>
      </c>
      <c r="U436" t="s">
        <v>167</v>
      </c>
      <c r="V436" t="str">
        <f t="shared" si="44"/>
        <v>男子バタフライ 100m予選無差別</v>
      </c>
      <c r="Y436">
        <f t="shared" si="45"/>
        <v>148</v>
      </c>
      <c r="Z436" t="str">
        <f t="shared" si="46"/>
        <v/>
      </c>
      <c r="AA436" t="str">
        <f t="shared" si="47"/>
        <v>男子バタフライ 100m予選無差別</v>
      </c>
    </row>
    <row r="437" spans="14:27" x14ac:dyDescent="0.15">
      <c r="N437">
        <f>Sheet9!D438</f>
        <v>148</v>
      </c>
      <c r="O437">
        <f>Sheet9!E438</f>
        <v>1</v>
      </c>
      <c r="P437" t="str">
        <f>IFERROR(VLOOKUP(O437,Sheet6!A:B,2,0),"")</f>
        <v>男子</v>
      </c>
      <c r="Q437" t="str">
        <f>Sheet9!A438</f>
        <v>個人メドレー　</v>
      </c>
      <c r="R437" t="str">
        <f t="shared" si="43"/>
        <v>個人メドレー</v>
      </c>
      <c r="S437" t="str">
        <f>Sheet9!B438</f>
        <v xml:space="preserve"> 200m</v>
      </c>
      <c r="T437" t="s">
        <v>166</v>
      </c>
      <c r="U437" t="s">
        <v>167</v>
      </c>
      <c r="V437" t="str">
        <f t="shared" si="44"/>
        <v>男子個人メドレー 200m予選無差別</v>
      </c>
      <c r="Y437">
        <f t="shared" si="45"/>
        <v>148</v>
      </c>
      <c r="Z437" t="str">
        <f t="shared" si="46"/>
        <v/>
      </c>
      <c r="AA437" t="str">
        <f t="shared" si="47"/>
        <v>男子個人メドレー 200m予選無差別</v>
      </c>
    </row>
    <row r="438" spans="14:27" x14ac:dyDescent="0.15">
      <c r="N438">
        <f>Sheet9!D439</f>
        <v>149</v>
      </c>
      <c r="O438">
        <f>Sheet9!E439</f>
        <v>1</v>
      </c>
      <c r="P438" t="str">
        <f>IFERROR(VLOOKUP(O438,Sheet6!A:B,2,0),"")</f>
        <v>男子</v>
      </c>
      <c r="Q438" t="str">
        <f>Sheet9!A439</f>
        <v>自由形　　　　</v>
      </c>
      <c r="R438" t="str">
        <f t="shared" si="43"/>
        <v>自由形</v>
      </c>
      <c r="S438" t="str">
        <f>Sheet9!B439</f>
        <v xml:space="preserve">  50m</v>
      </c>
      <c r="T438" t="s">
        <v>166</v>
      </c>
      <c r="U438" t="s">
        <v>167</v>
      </c>
      <c r="V438" t="str">
        <f t="shared" si="44"/>
        <v>男子自由形  50m予選無差別</v>
      </c>
      <c r="Y438">
        <f t="shared" si="45"/>
        <v>149</v>
      </c>
      <c r="Z438" t="str">
        <f t="shared" si="46"/>
        <v/>
      </c>
      <c r="AA438" t="str">
        <f t="shared" si="47"/>
        <v>男子自由形  50m予選無差別</v>
      </c>
    </row>
    <row r="439" spans="14:27" x14ac:dyDescent="0.15">
      <c r="N439">
        <f>Sheet9!D440</f>
        <v>149</v>
      </c>
      <c r="O439">
        <f>Sheet9!E440</f>
        <v>1</v>
      </c>
      <c r="P439" t="str">
        <f>IFERROR(VLOOKUP(O439,Sheet6!A:B,2,0),"")</f>
        <v>男子</v>
      </c>
      <c r="Q439" t="str">
        <f>Sheet9!A440</f>
        <v>自由形　　　　</v>
      </c>
      <c r="R439" t="str">
        <f t="shared" si="43"/>
        <v>自由形</v>
      </c>
      <c r="S439" t="str">
        <f>Sheet9!B440</f>
        <v xml:space="preserve"> 200m</v>
      </c>
      <c r="T439" t="s">
        <v>166</v>
      </c>
      <c r="U439" t="s">
        <v>167</v>
      </c>
      <c r="V439" t="str">
        <f t="shared" si="44"/>
        <v>男子自由形 200m予選無差別</v>
      </c>
      <c r="Y439">
        <f t="shared" si="45"/>
        <v>149</v>
      </c>
      <c r="Z439" t="str">
        <f t="shared" si="46"/>
        <v/>
      </c>
      <c r="AA439" t="str">
        <f t="shared" si="47"/>
        <v>男子自由形 200m予選無差別</v>
      </c>
    </row>
    <row r="440" spans="14:27" x14ac:dyDescent="0.15">
      <c r="N440">
        <f>Sheet9!D441</f>
        <v>149</v>
      </c>
      <c r="O440">
        <f>Sheet9!E441</f>
        <v>1</v>
      </c>
      <c r="P440" t="str">
        <f>IFERROR(VLOOKUP(O440,Sheet6!A:B,2,0),"")</f>
        <v>男子</v>
      </c>
      <c r="Q440" t="str">
        <f>Sheet9!A441</f>
        <v>自由形　　　　</v>
      </c>
      <c r="R440" t="str">
        <f t="shared" si="43"/>
        <v>自由形</v>
      </c>
      <c r="S440" t="str">
        <f>Sheet9!B441</f>
        <v xml:space="preserve"> 400m</v>
      </c>
      <c r="T440" t="s">
        <v>166</v>
      </c>
      <c r="U440" t="s">
        <v>167</v>
      </c>
      <c r="V440" t="str">
        <f t="shared" si="44"/>
        <v>男子自由形 400m予選無差別</v>
      </c>
      <c r="Y440">
        <f t="shared" si="45"/>
        <v>149</v>
      </c>
      <c r="Z440" t="str">
        <f t="shared" si="46"/>
        <v/>
      </c>
      <c r="AA440" t="str">
        <f t="shared" si="47"/>
        <v>男子自由形 400m予選無差別</v>
      </c>
    </row>
    <row r="441" spans="14:27" x14ac:dyDescent="0.15">
      <c r="N441">
        <f>Sheet9!D442</f>
        <v>150</v>
      </c>
      <c r="O441">
        <f>Sheet9!E442</f>
        <v>1</v>
      </c>
      <c r="P441" t="str">
        <f>IFERROR(VLOOKUP(O441,Sheet6!A:B,2,0),"")</f>
        <v>男子</v>
      </c>
      <c r="Q441" t="str">
        <f>Sheet9!A442</f>
        <v>バタフライ　　</v>
      </c>
      <c r="R441" t="str">
        <f t="shared" si="43"/>
        <v>バタフライ</v>
      </c>
      <c r="S441" t="str">
        <f>Sheet9!B442</f>
        <v xml:space="preserve">  50m</v>
      </c>
      <c r="T441" t="s">
        <v>166</v>
      </c>
      <c r="U441" t="s">
        <v>167</v>
      </c>
      <c r="V441" t="str">
        <f t="shared" si="44"/>
        <v>男子バタフライ  50m予選無差別</v>
      </c>
      <c r="Y441">
        <f t="shared" si="45"/>
        <v>150</v>
      </c>
      <c r="Z441" t="str">
        <f t="shared" si="46"/>
        <v/>
      </c>
      <c r="AA441" t="str">
        <f t="shared" si="47"/>
        <v>男子バタフライ  50m予選無差別</v>
      </c>
    </row>
    <row r="442" spans="14:27" x14ac:dyDescent="0.15">
      <c r="N442">
        <f>Sheet9!D443</f>
        <v>150</v>
      </c>
      <c r="O442">
        <f>Sheet9!E443</f>
        <v>1</v>
      </c>
      <c r="P442" t="str">
        <f>IFERROR(VLOOKUP(O442,Sheet6!A:B,2,0),"")</f>
        <v>男子</v>
      </c>
      <c r="Q442" t="str">
        <f>Sheet9!A443</f>
        <v>バタフライ　　</v>
      </c>
      <c r="R442" t="str">
        <f t="shared" si="43"/>
        <v>バタフライ</v>
      </c>
      <c r="S442" t="str">
        <f>Sheet9!B443</f>
        <v xml:space="preserve"> 100m</v>
      </c>
      <c r="T442" t="s">
        <v>166</v>
      </c>
      <c r="U442" t="s">
        <v>167</v>
      </c>
      <c r="V442" t="str">
        <f t="shared" si="44"/>
        <v>男子バタフライ 100m予選無差別</v>
      </c>
      <c r="Y442">
        <f t="shared" si="45"/>
        <v>150</v>
      </c>
      <c r="Z442" t="str">
        <f t="shared" si="46"/>
        <v/>
      </c>
      <c r="AA442" t="str">
        <f t="shared" si="47"/>
        <v>男子バタフライ 100m予選無差別</v>
      </c>
    </row>
    <row r="443" spans="14:27" x14ac:dyDescent="0.15">
      <c r="N443">
        <f>Sheet9!D444</f>
        <v>150</v>
      </c>
      <c r="O443">
        <f>Sheet9!E444</f>
        <v>1</v>
      </c>
      <c r="P443" t="str">
        <f>IFERROR(VLOOKUP(O443,Sheet6!A:B,2,0),"")</f>
        <v>男子</v>
      </c>
      <c r="Q443" t="str">
        <f>Sheet9!A444</f>
        <v>個人メドレー　</v>
      </c>
      <c r="R443" t="str">
        <f t="shared" ref="R443:R506" si="48">IFERROR(VLOOKUP(Q443,AG:AH,2,0),"")</f>
        <v>個人メドレー</v>
      </c>
      <c r="S443" t="str">
        <f>Sheet9!B444</f>
        <v xml:space="preserve"> 200m</v>
      </c>
      <c r="T443" t="s">
        <v>166</v>
      </c>
      <c r="U443" t="s">
        <v>167</v>
      </c>
      <c r="V443" t="str">
        <f t="shared" ref="V443:V506" si="49">CONCATENATE(P443,R443,S443,T443,U443)</f>
        <v>男子個人メドレー 200m予選無差別</v>
      </c>
      <c r="Y443">
        <f t="shared" ref="Y443:Y506" si="50">N443</f>
        <v>150</v>
      </c>
      <c r="Z443" t="str">
        <f t="shared" ref="Z443:Z506" si="51">IFERROR(VLOOKUP(V443,I:M,5,0),"")</f>
        <v/>
      </c>
      <c r="AA443" t="str">
        <f t="shared" ref="AA443:AA506" si="52">V443</f>
        <v>男子個人メドレー 200m予選無差別</v>
      </c>
    </row>
    <row r="444" spans="14:27" x14ac:dyDescent="0.15">
      <c r="N444">
        <f>Sheet9!D445</f>
        <v>151</v>
      </c>
      <c r="O444">
        <f>Sheet9!E445</f>
        <v>1</v>
      </c>
      <c r="P444" t="str">
        <f>IFERROR(VLOOKUP(O444,Sheet6!A:B,2,0),"")</f>
        <v>男子</v>
      </c>
      <c r="Q444" t="str">
        <f>Sheet9!A445</f>
        <v>自由形　　　　</v>
      </c>
      <c r="R444" t="str">
        <f t="shared" si="48"/>
        <v>自由形</v>
      </c>
      <c r="S444" t="str">
        <f>Sheet9!B445</f>
        <v xml:space="preserve">  50m</v>
      </c>
      <c r="T444" t="s">
        <v>166</v>
      </c>
      <c r="U444" t="s">
        <v>167</v>
      </c>
      <c r="V444" t="str">
        <f t="shared" si="49"/>
        <v>男子自由形  50m予選無差別</v>
      </c>
      <c r="Y444">
        <f t="shared" si="50"/>
        <v>151</v>
      </c>
      <c r="Z444" t="str">
        <f t="shared" si="51"/>
        <v/>
      </c>
      <c r="AA444" t="str">
        <f t="shared" si="52"/>
        <v>男子自由形  50m予選無差別</v>
      </c>
    </row>
    <row r="445" spans="14:27" x14ac:dyDescent="0.15">
      <c r="N445">
        <f>Sheet9!D446</f>
        <v>151</v>
      </c>
      <c r="O445">
        <f>Sheet9!E446</f>
        <v>1</v>
      </c>
      <c r="P445" t="str">
        <f>IFERROR(VLOOKUP(O445,Sheet6!A:B,2,0),"")</f>
        <v>男子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100m</v>
      </c>
      <c r="T445" t="s">
        <v>166</v>
      </c>
      <c r="U445" t="s">
        <v>167</v>
      </c>
      <c r="V445" t="str">
        <f t="shared" si="49"/>
        <v>男子自由形 100m予選無差別</v>
      </c>
      <c r="Y445">
        <f t="shared" si="50"/>
        <v>151</v>
      </c>
      <c r="Z445" t="str">
        <f t="shared" si="51"/>
        <v/>
      </c>
      <c r="AA445" t="str">
        <f t="shared" si="52"/>
        <v>男子自由形 100m予選無差別</v>
      </c>
    </row>
    <row r="446" spans="14:27" x14ac:dyDescent="0.15">
      <c r="N446">
        <f>Sheet9!D447</f>
        <v>151</v>
      </c>
      <c r="O446">
        <f>Sheet9!E447</f>
        <v>1</v>
      </c>
      <c r="P446" t="str">
        <f>IFERROR(VLOOKUP(O446,Sheet6!A:B,2,0),"")</f>
        <v>男子</v>
      </c>
      <c r="Q446" t="str">
        <f>Sheet9!A447</f>
        <v>バタフライ　　</v>
      </c>
      <c r="R446" t="str">
        <f t="shared" si="48"/>
        <v>バタフライ</v>
      </c>
      <c r="S446" t="str">
        <f>Sheet9!B447</f>
        <v xml:space="preserve">  50m</v>
      </c>
      <c r="T446" t="s">
        <v>166</v>
      </c>
      <c r="U446" t="s">
        <v>167</v>
      </c>
      <c r="V446" t="str">
        <f t="shared" si="49"/>
        <v>男子バタフライ  50m予選無差別</v>
      </c>
      <c r="Y446">
        <f t="shared" si="50"/>
        <v>151</v>
      </c>
      <c r="Z446" t="str">
        <f t="shared" si="51"/>
        <v/>
      </c>
      <c r="AA446" t="str">
        <f t="shared" si="52"/>
        <v>男子バタフライ  50m予選無差別</v>
      </c>
    </row>
    <row r="447" spans="14:27" x14ac:dyDescent="0.15">
      <c r="N447">
        <f>Sheet9!D448</f>
        <v>152</v>
      </c>
      <c r="O447">
        <f>Sheet9!E448</f>
        <v>1</v>
      </c>
      <c r="P447" t="str">
        <f>IFERROR(VLOOKUP(O447,Sheet6!A:B,2,0),"")</f>
        <v>男子</v>
      </c>
      <c r="Q447" t="str">
        <f>Sheet9!A448</f>
        <v>自由形　　　　</v>
      </c>
      <c r="R447" t="str">
        <f t="shared" si="48"/>
        <v>自由形</v>
      </c>
      <c r="S447" t="str">
        <f>Sheet9!B448</f>
        <v xml:space="preserve">  50m</v>
      </c>
      <c r="T447" t="s">
        <v>166</v>
      </c>
      <c r="U447" t="s">
        <v>167</v>
      </c>
      <c r="V447" t="str">
        <f t="shared" si="49"/>
        <v>男子自由形  50m予選無差別</v>
      </c>
      <c r="Y447">
        <f t="shared" si="50"/>
        <v>152</v>
      </c>
      <c r="Z447" t="str">
        <f t="shared" si="51"/>
        <v/>
      </c>
      <c r="AA447" t="str">
        <f t="shared" si="52"/>
        <v>男子自由形  50m予選無差別</v>
      </c>
    </row>
    <row r="448" spans="14:27" x14ac:dyDescent="0.15">
      <c r="N448">
        <f>Sheet9!D449</f>
        <v>152</v>
      </c>
      <c r="O448">
        <f>Sheet9!E449</f>
        <v>1</v>
      </c>
      <c r="P448" t="str">
        <f>IFERROR(VLOOKUP(O448,Sheet6!A:B,2,0),"")</f>
        <v>男子</v>
      </c>
      <c r="Q448" t="str">
        <f>Sheet9!A449</f>
        <v>自由形　　　　</v>
      </c>
      <c r="R448" t="str">
        <f t="shared" si="48"/>
        <v>自由形</v>
      </c>
      <c r="S448" t="str">
        <f>Sheet9!B449</f>
        <v xml:space="preserve"> 100m</v>
      </c>
      <c r="T448" t="s">
        <v>166</v>
      </c>
      <c r="U448" t="s">
        <v>167</v>
      </c>
      <c r="V448" t="str">
        <f t="shared" si="49"/>
        <v>男子自由形 100m予選無差別</v>
      </c>
      <c r="Y448">
        <f t="shared" si="50"/>
        <v>152</v>
      </c>
      <c r="Z448" t="str">
        <f t="shared" si="51"/>
        <v/>
      </c>
      <c r="AA448" t="str">
        <f t="shared" si="52"/>
        <v>男子自由形 100m予選無差別</v>
      </c>
    </row>
    <row r="449" spans="14:27" x14ac:dyDescent="0.15">
      <c r="N449">
        <f>Sheet9!D450</f>
        <v>153</v>
      </c>
      <c r="O449">
        <f>Sheet9!E450</f>
        <v>1</v>
      </c>
      <c r="P449" t="str">
        <f>IFERROR(VLOOKUP(O449,Sheet6!A:B,2,0),"")</f>
        <v>男子</v>
      </c>
      <c r="Q449" t="str">
        <f>Sheet9!A450</f>
        <v>自由形　　　　</v>
      </c>
      <c r="R449" t="str">
        <f t="shared" si="48"/>
        <v>自由形</v>
      </c>
      <c r="S449" t="str">
        <f>Sheet9!B450</f>
        <v xml:space="preserve">  50m</v>
      </c>
      <c r="T449" t="s">
        <v>166</v>
      </c>
      <c r="U449" t="s">
        <v>167</v>
      </c>
      <c r="V449" t="str">
        <f t="shared" si="49"/>
        <v>男子自由形  50m予選無差別</v>
      </c>
      <c r="Y449">
        <f t="shared" si="50"/>
        <v>153</v>
      </c>
      <c r="Z449" t="str">
        <f t="shared" si="51"/>
        <v/>
      </c>
      <c r="AA449" t="str">
        <f t="shared" si="52"/>
        <v>男子自由形  50m予選無差別</v>
      </c>
    </row>
    <row r="450" spans="14:27" x14ac:dyDescent="0.15">
      <c r="N450">
        <f>Sheet9!D451</f>
        <v>153</v>
      </c>
      <c r="O450">
        <f>Sheet9!E451</f>
        <v>1</v>
      </c>
      <c r="P450" t="str">
        <f>IFERROR(VLOOKUP(O450,Sheet6!A:B,2,0),"")</f>
        <v>男子</v>
      </c>
      <c r="Q450" t="str">
        <f>Sheet9!A451</f>
        <v>自由形　　　　</v>
      </c>
      <c r="R450" t="str">
        <f t="shared" si="48"/>
        <v>自由形</v>
      </c>
      <c r="S450" t="str">
        <f>Sheet9!B451</f>
        <v xml:space="preserve"> 100m</v>
      </c>
      <c r="T450" t="s">
        <v>166</v>
      </c>
      <c r="U450" t="s">
        <v>167</v>
      </c>
      <c r="V450" t="str">
        <f t="shared" si="49"/>
        <v>男子自由形 100m予選無差別</v>
      </c>
      <c r="Y450">
        <f t="shared" si="50"/>
        <v>153</v>
      </c>
      <c r="Z450" t="str">
        <f t="shared" si="51"/>
        <v/>
      </c>
      <c r="AA450" t="str">
        <f t="shared" si="52"/>
        <v>男子自由形 100m予選無差別</v>
      </c>
    </row>
    <row r="451" spans="14:27" x14ac:dyDescent="0.15">
      <c r="N451">
        <f>Sheet9!D452</f>
        <v>153</v>
      </c>
      <c r="O451">
        <f>Sheet9!E452</f>
        <v>1</v>
      </c>
      <c r="P451" t="str">
        <f>IFERROR(VLOOKUP(O451,Sheet6!A:B,2,0),"")</f>
        <v>男子</v>
      </c>
      <c r="Q451" t="str">
        <f>Sheet9!A452</f>
        <v>自由形　　　　</v>
      </c>
      <c r="R451" t="str">
        <f t="shared" si="48"/>
        <v>自由形</v>
      </c>
      <c r="S451" t="str">
        <f>Sheet9!B452</f>
        <v xml:space="preserve"> 200m</v>
      </c>
      <c r="T451" t="s">
        <v>166</v>
      </c>
      <c r="U451" t="s">
        <v>167</v>
      </c>
      <c r="V451" t="str">
        <f t="shared" si="49"/>
        <v>男子自由形 200m予選無差別</v>
      </c>
      <c r="Y451">
        <f t="shared" si="50"/>
        <v>153</v>
      </c>
      <c r="Z451" t="str">
        <f t="shared" si="51"/>
        <v/>
      </c>
      <c r="AA451" t="str">
        <f t="shared" si="52"/>
        <v>男子自由形 200m予選無差別</v>
      </c>
    </row>
    <row r="452" spans="14:27" x14ac:dyDescent="0.15">
      <c r="N452">
        <f>Sheet9!D453</f>
        <v>154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 50m</v>
      </c>
      <c r="T452" t="s">
        <v>166</v>
      </c>
      <c r="U452" t="s">
        <v>167</v>
      </c>
      <c r="V452" t="str">
        <f t="shared" si="49"/>
        <v>男子自由形  50m予選無差別</v>
      </c>
      <c r="Y452">
        <f t="shared" si="50"/>
        <v>154</v>
      </c>
      <c r="Z452" t="str">
        <f t="shared" si="51"/>
        <v/>
      </c>
      <c r="AA452" t="str">
        <f t="shared" si="52"/>
        <v>男子自由形  50m予選無差別</v>
      </c>
    </row>
    <row r="453" spans="14:27" x14ac:dyDescent="0.15">
      <c r="N453">
        <f>Sheet9!D454</f>
        <v>154</v>
      </c>
      <c r="O453">
        <f>Sheet9!E454</f>
        <v>1</v>
      </c>
      <c r="P453" t="str">
        <f>IFERROR(VLOOKUP(O453,Sheet6!A:B,2,0),"")</f>
        <v>男子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100m</v>
      </c>
      <c r="T453" t="s">
        <v>166</v>
      </c>
      <c r="U453" t="s">
        <v>167</v>
      </c>
      <c r="V453" t="str">
        <f t="shared" si="49"/>
        <v>男子自由形 100m予選無差別</v>
      </c>
      <c r="Y453">
        <f t="shared" si="50"/>
        <v>154</v>
      </c>
      <c r="Z453" t="str">
        <f t="shared" si="51"/>
        <v/>
      </c>
      <c r="AA453" t="str">
        <f t="shared" si="52"/>
        <v>男子自由形 100m予選無差別</v>
      </c>
    </row>
    <row r="454" spans="14:27" x14ac:dyDescent="0.15">
      <c r="N454">
        <f>Sheet9!D455</f>
        <v>154</v>
      </c>
      <c r="O454">
        <f>Sheet9!E455</f>
        <v>1</v>
      </c>
      <c r="P454" t="str">
        <f>IFERROR(VLOOKUP(O454,Sheet6!A:B,2,0),"")</f>
        <v>男子</v>
      </c>
      <c r="Q454" t="str">
        <f>Sheet9!A455</f>
        <v>自由形　　　　</v>
      </c>
      <c r="R454" t="str">
        <f t="shared" si="48"/>
        <v>自由形</v>
      </c>
      <c r="S454" t="str">
        <f>Sheet9!B455</f>
        <v xml:space="preserve"> 200m</v>
      </c>
      <c r="T454" t="s">
        <v>166</v>
      </c>
      <c r="U454" t="s">
        <v>167</v>
      </c>
      <c r="V454" t="str">
        <f t="shared" si="49"/>
        <v>男子自由形 200m予選無差別</v>
      </c>
      <c r="Y454">
        <f t="shared" si="50"/>
        <v>154</v>
      </c>
      <c r="Z454" t="str">
        <f t="shared" si="51"/>
        <v/>
      </c>
      <c r="AA454" t="str">
        <f t="shared" si="52"/>
        <v>男子自由形 200m予選無差別</v>
      </c>
    </row>
    <row r="455" spans="14:27" x14ac:dyDescent="0.15">
      <c r="N455">
        <f>Sheet9!D456</f>
        <v>155</v>
      </c>
      <c r="O455">
        <f>Sheet9!E456</f>
        <v>1</v>
      </c>
      <c r="P455" t="str">
        <f>IFERROR(VLOOKUP(O455,Sheet6!A:B,2,0),"")</f>
        <v>男子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 50m</v>
      </c>
      <c r="T455" t="s">
        <v>166</v>
      </c>
      <c r="U455" t="s">
        <v>167</v>
      </c>
      <c r="V455" t="str">
        <f t="shared" si="49"/>
        <v>男子自由形  50m予選無差別</v>
      </c>
      <c r="Y455">
        <f t="shared" si="50"/>
        <v>155</v>
      </c>
      <c r="Z455" t="str">
        <f t="shared" si="51"/>
        <v/>
      </c>
      <c r="AA455" t="str">
        <f t="shared" si="52"/>
        <v>男子自由形  50m予選無差別</v>
      </c>
    </row>
    <row r="456" spans="14:27" x14ac:dyDescent="0.15">
      <c r="N456">
        <f>Sheet9!D457</f>
        <v>155</v>
      </c>
      <c r="O456">
        <f>Sheet9!E457</f>
        <v>1</v>
      </c>
      <c r="P456" t="str">
        <f>IFERROR(VLOOKUP(O456,Sheet6!A:B,2,0),"")</f>
        <v>男子</v>
      </c>
      <c r="Q456" t="str">
        <f>Sheet9!A457</f>
        <v>バタフライ　　</v>
      </c>
      <c r="R456" t="str">
        <f t="shared" si="48"/>
        <v>バタフライ</v>
      </c>
      <c r="S456" t="str">
        <f>Sheet9!B457</f>
        <v xml:space="preserve">  50m</v>
      </c>
      <c r="T456" t="s">
        <v>166</v>
      </c>
      <c r="U456" t="s">
        <v>167</v>
      </c>
      <c r="V456" t="str">
        <f t="shared" si="49"/>
        <v>男子バタフライ  50m予選無差別</v>
      </c>
      <c r="Y456">
        <f t="shared" si="50"/>
        <v>155</v>
      </c>
      <c r="Z456" t="str">
        <f t="shared" si="51"/>
        <v/>
      </c>
      <c r="AA456" t="str">
        <f t="shared" si="52"/>
        <v>男子バタフライ  50m予選無差別</v>
      </c>
    </row>
    <row r="457" spans="14:27" x14ac:dyDescent="0.15">
      <c r="N457">
        <f>Sheet9!D458</f>
        <v>156</v>
      </c>
      <c r="O457">
        <f>Sheet9!E458</f>
        <v>1</v>
      </c>
      <c r="P457" t="str">
        <f>IFERROR(VLOOKUP(O457,Sheet6!A:B,2,0),"")</f>
        <v>男子</v>
      </c>
      <c r="Q457" t="str">
        <f>Sheet9!A458</f>
        <v>自由形　　　　</v>
      </c>
      <c r="R457" t="str">
        <f t="shared" si="48"/>
        <v>自由形</v>
      </c>
      <c r="S457" t="str">
        <f>Sheet9!B458</f>
        <v xml:space="preserve">  50m</v>
      </c>
      <c r="T457" t="s">
        <v>166</v>
      </c>
      <c r="U457" t="s">
        <v>167</v>
      </c>
      <c r="V457" t="str">
        <f t="shared" si="49"/>
        <v>男子自由形  50m予選無差別</v>
      </c>
      <c r="Y457">
        <f t="shared" si="50"/>
        <v>156</v>
      </c>
      <c r="Z457" t="str">
        <f t="shared" si="51"/>
        <v/>
      </c>
      <c r="AA457" t="str">
        <f t="shared" si="52"/>
        <v>男子自由形  50m予選無差別</v>
      </c>
    </row>
    <row r="458" spans="14:27" x14ac:dyDescent="0.15">
      <c r="N458">
        <f>Sheet9!D459</f>
        <v>156</v>
      </c>
      <c r="O458">
        <f>Sheet9!E459</f>
        <v>1</v>
      </c>
      <c r="P458" t="str">
        <f>IFERROR(VLOOKUP(O458,Sheet6!A:B,2,0),"")</f>
        <v>男子</v>
      </c>
      <c r="Q458" t="str">
        <f>Sheet9!A459</f>
        <v>自由形　　　　</v>
      </c>
      <c r="R458" t="str">
        <f t="shared" si="48"/>
        <v>自由形</v>
      </c>
      <c r="S458" t="str">
        <f>Sheet9!B459</f>
        <v xml:space="preserve"> 100m</v>
      </c>
      <c r="T458" t="s">
        <v>166</v>
      </c>
      <c r="U458" t="s">
        <v>167</v>
      </c>
      <c r="V458" t="str">
        <f t="shared" si="49"/>
        <v>男子自由形 100m予選無差別</v>
      </c>
      <c r="Y458">
        <f t="shared" si="50"/>
        <v>156</v>
      </c>
      <c r="Z458" t="str">
        <f t="shared" si="51"/>
        <v/>
      </c>
      <c r="AA458" t="str">
        <f t="shared" si="52"/>
        <v>男子自由形 100m予選無差別</v>
      </c>
    </row>
    <row r="459" spans="14:27" x14ac:dyDescent="0.15">
      <c r="N459">
        <f>Sheet9!D460</f>
        <v>156</v>
      </c>
      <c r="O459">
        <f>Sheet9!E460</f>
        <v>1</v>
      </c>
      <c r="P459" t="str">
        <f>IFERROR(VLOOKUP(O459,Sheet6!A:B,2,0),"")</f>
        <v>男子</v>
      </c>
      <c r="Q459" t="str">
        <f>Sheet9!A460</f>
        <v>バタフライ　　</v>
      </c>
      <c r="R459" t="str">
        <f t="shared" si="48"/>
        <v>バタフライ</v>
      </c>
      <c r="S459" t="str">
        <f>Sheet9!B460</f>
        <v xml:space="preserve">  50m</v>
      </c>
      <c r="T459" t="s">
        <v>166</v>
      </c>
      <c r="U459" t="s">
        <v>167</v>
      </c>
      <c r="V459" t="str">
        <f t="shared" si="49"/>
        <v>男子バタフライ  50m予選無差別</v>
      </c>
      <c r="Y459">
        <f t="shared" si="50"/>
        <v>156</v>
      </c>
      <c r="Z459" t="str">
        <f t="shared" si="51"/>
        <v/>
      </c>
      <c r="AA459" t="str">
        <f t="shared" si="52"/>
        <v>男子バタフライ  50m予選無差別</v>
      </c>
    </row>
    <row r="460" spans="14:27" x14ac:dyDescent="0.15">
      <c r="N460">
        <f>Sheet9!D461</f>
        <v>157</v>
      </c>
      <c r="O460">
        <f>Sheet9!E461</f>
        <v>1</v>
      </c>
      <c r="P460" t="str">
        <f>IFERROR(VLOOKUP(O460,Sheet6!A:B,2,0),"")</f>
        <v>男子</v>
      </c>
      <c r="Q460" t="str">
        <f>Sheet9!A461</f>
        <v>自由形　　　　</v>
      </c>
      <c r="R460" t="str">
        <f t="shared" si="48"/>
        <v>自由形</v>
      </c>
      <c r="S460" t="str">
        <f>Sheet9!B461</f>
        <v xml:space="preserve">  50m</v>
      </c>
      <c r="T460" t="s">
        <v>166</v>
      </c>
      <c r="U460" t="s">
        <v>167</v>
      </c>
      <c r="V460" t="str">
        <f t="shared" si="49"/>
        <v>男子自由形  50m予選無差別</v>
      </c>
      <c r="Y460">
        <f t="shared" si="50"/>
        <v>157</v>
      </c>
      <c r="Z460" t="str">
        <f t="shared" si="51"/>
        <v/>
      </c>
      <c r="AA460" t="str">
        <f t="shared" si="52"/>
        <v>男子自由形  50m予選無差別</v>
      </c>
    </row>
    <row r="461" spans="14:27" x14ac:dyDescent="0.15">
      <c r="N461">
        <f>Sheet9!D462</f>
        <v>157</v>
      </c>
      <c r="O461">
        <f>Sheet9!E462</f>
        <v>1</v>
      </c>
      <c r="P461" t="str">
        <f>IFERROR(VLOOKUP(O461,Sheet6!A:B,2,0),"")</f>
        <v>男子</v>
      </c>
      <c r="Q461" t="str">
        <f>Sheet9!A462</f>
        <v>背泳ぎ　　　　</v>
      </c>
      <c r="R461" t="str">
        <f t="shared" si="48"/>
        <v>背泳ぎ</v>
      </c>
      <c r="S461" t="str">
        <f>Sheet9!B462</f>
        <v xml:space="preserve">  50m</v>
      </c>
      <c r="T461" t="s">
        <v>166</v>
      </c>
      <c r="U461" t="s">
        <v>167</v>
      </c>
      <c r="V461" t="str">
        <f t="shared" si="49"/>
        <v>男子背泳ぎ  50m予選無差別</v>
      </c>
      <c r="Y461">
        <f t="shared" si="50"/>
        <v>157</v>
      </c>
      <c r="Z461" t="str">
        <f t="shared" si="51"/>
        <v/>
      </c>
      <c r="AA461" t="str">
        <f t="shared" si="52"/>
        <v>男子背泳ぎ  50m予選無差別</v>
      </c>
    </row>
    <row r="462" spans="14:27" x14ac:dyDescent="0.15">
      <c r="N462">
        <f>Sheet9!D463</f>
        <v>157</v>
      </c>
      <c r="O462">
        <f>Sheet9!E463</f>
        <v>1</v>
      </c>
      <c r="P462" t="str">
        <f>IFERROR(VLOOKUP(O462,Sheet6!A:B,2,0),"")</f>
        <v>男子</v>
      </c>
      <c r="Q462" t="str">
        <f>Sheet9!A463</f>
        <v>平泳ぎ　　　　</v>
      </c>
      <c r="R462" t="str">
        <f t="shared" si="48"/>
        <v>平泳ぎ</v>
      </c>
      <c r="S462" t="str">
        <f>Sheet9!B463</f>
        <v xml:space="preserve">  50m</v>
      </c>
      <c r="T462" t="s">
        <v>166</v>
      </c>
      <c r="U462" t="s">
        <v>167</v>
      </c>
      <c r="V462" t="str">
        <f t="shared" si="49"/>
        <v>男子平泳ぎ  50m予選無差別</v>
      </c>
      <c r="Y462">
        <f t="shared" si="50"/>
        <v>157</v>
      </c>
      <c r="Z462" t="str">
        <f t="shared" si="51"/>
        <v/>
      </c>
      <c r="AA462" t="str">
        <f t="shared" si="52"/>
        <v>男子平泳ぎ  50m予選無差別</v>
      </c>
    </row>
    <row r="463" spans="14:27" x14ac:dyDescent="0.15">
      <c r="N463">
        <f>Sheet9!D464</f>
        <v>158</v>
      </c>
      <c r="O463">
        <f>Sheet9!E464</f>
        <v>2</v>
      </c>
      <c r="P463" t="str">
        <f>IFERROR(VLOOKUP(O463,Sheet6!A:B,2,0),"")</f>
        <v>女子</v>
      </c>
      <c r="Q463" t="str">
        <f>Sheet9!A464</f>
        <v>平泳ぎ　　　　</v>
      </c>
      <c r="R463" t="str">
        <f t="shared" si="48"/>
        <v>平泳ぎ</v>
      </c>
      <c r="S463" t="str">
        <f>Sheet9!B464</f>
        <v xml:space="preserve"> 100m</v>
      </c>
      <c r="T463" t="s">
        <v>166</v>
      </c>
      <c r="U463" t="s">
        <v>167</v>
      </c>
      <c r="V463" t="str">
        <f t="shared" si="49"/>
        <v>女子平泳ぎ 100m予選無差別</v>
      </c>
      <c r="Y463">
        <f t="shared" si="50"/>
        <v>158</v>
      </c>
      <c r="Z463" t="str">
        <f t="shared" si="51"/>
        <v/>
      </c>
      <c r="AA463" t="str">
        <f t="shared" si="52"/>
        <v>女子平泳ぎ 100m予選無差別</v>
      </c>
    </row>
    <row r="464" spans="14:27" x14ac:dyDescent="0.15">
      <c r="N464">
        <f>Sheet9!D465</f>
        <v>158</v>
      </c>
      <c r="O464">
        <f>Sheet9!E465</f>
        <v>2</v>
      </c>
      <c r="P464" t="str">
        <f>IFERROR(VLOOKUP(O464,Sheet6!A:B,2,0),"")</f>
        <v>女子</v>
      </c>
      <c r="Q464" t="str">
        <f>Sheet9!A465</f>
        <v>平泳ぎ　　　　</v>
      </c>
      <c r="R464" t="str">
        <f t="shared" si="48"/>
        <v>平泳ぎ</v>
      </c>
      <c r="S464" t="str">
        <f>Sheet9!B465</f>
        <v xml:space="preserve"> 200m</v>
      </c>
      <c r="T464" t="s">
        <v>166</v>
      </c>
      <c r="U464" t="s">
        <v>167</v>
      </c>
      <c r="V464" t="str">
        <f t="shared" si="49"/>
        <v>女子平泳ぎ 200m予選無差別</v>
      </c>
      <c r="Y464">
        <f t="shared" si="50"/>
        <v>158</v>
      </c>
      <c r="Z464" t="str">
        <f t="shared" si="51"/>
        <v/>
      </c>
      <c r="AA464" t="str">
        <f t="shared" si="52"/>
        <v>女子平泳ぎ 200m予選無差別</v>
      </c>
    </row>
    <row r="465" spans="14:27" x14ac:dyDescent="0.15">
      <c r="N465">
        <f>Sheet9!D466</f>
        <v>159</v>
      </c>
      <c r="O465">
        <f>Sheet9!E466</f>
        <v>2</v>
      </c>
      <c r="P465" t="str">
        <f>IFERROR(VLOOKUP(O465,Sheet6!A:B,2,0),"")</f>
        <v>女子</v>
      </c>
      <c r="Q465" t="str">
        <f>Sheet9!A466</f>
        <v>自由形　　　　</v>
      </c>
      <c r="R465" t="str">
        <f t="shared" si="48"/>
        <v>自由形</v>
      </c>
      <c r="S465" t="str">
        <f>Sheet9!B466</f>
        <v xml:space="preserve"> 200m</v>
      </c>
      <c r="T465" t="s">
        <v>166</v>
      </c>
      <c r="U465" t="s">
        <v>167</v>
      </c>
      <c r="V465" t="str">
        <f t="shared" si="49"/>
        <v>女子自由形 200m予選無差別</v>
      </c>
      <c r="Y465">
        <f t="shared" si="50"/>
        <v>159</v>
      </c>
      <c r="Z465" t="str">
        <f t="shared" si="51"/>
        <v/>
      </c>
      <c r="AA465" t="str">
        <f t="shared" si="52"/>
        <v>女子自由形 200m予選無差別</v>
      </c>
    </row>
    <row r="466" spans="14:27" x14ac:dyDescent="0.15">
      <c r="N466">
        <f>Sheet9!D467</f>
        <v>159</v>
      </c>
      <c r="O466">
        <f>Sheet9!E467</f>
        <v>2</v>
      </c>
      <c r="P466" t="str">
        <f>IFERROR(VLOOKUP(O466,Sheet6!A:B,2,0),"")</f>
        <v>女子</v>
      </c>
      <c r="Q466" t="str">
        <f>Sheet9!A467</f>
        <v>個人メドレー　</v>
      </c>
      <c r="R466" t="str">
        <f t="shared" si="48"/>
        <v>個人メドレー</v>
      </c>
      <c r="S466" t="str">
        <f>Sheet9!B467</f>
        <v xml:space="preserve"> 200m</v>
      </c>
      <c r="T466" t="s">
        <v>166</v>
      </c>
      <c r="U466" t="s">
        <v>167</v>
      </c>
      <c r="V466" t="str">
        <f t="shared" si="49"/>
        <v>女子個人メドレー 200m予選無差別</v>
      </c>
      <c r="Y466">
        <f t="shared" si="50"/>
        <v>159</v>
      </c>
      <c r="Z466" t="str">
        <f t="shared" si="51"/>
        <v/>
      </c>
      <c r="AA466" t="str">
        <f t="shared" si="52"/>
        <v>女子個人メドレー 200m予選無差別</v>
      </c>
    </row>
    <row r="467" spans="14:27" x14ac:dyDescent="0.15">
      <c r="N467">
        <f>Sheet9!D468</f>
        <v>160</v>
      </c>
      <c r="O467">
        <f>Sheet9!E468</f>
        <v>2</v>
      </c>
      <c r="P467" t="str">
        <f>IFERROR(VLOOKUP(O467,Sheet6!A:B,2,0),"")</f>
        <v>女子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 50m</v>
      </c>
      <c r="T467" t="s">
        <v>166</v>
      </c>
      <c r="U467" t="s">
        <v>167</v>
      </c>
      <c r="V467" t="str">
        <f t="shared" si="49"/>
        <v>女子自由形  50m予選無差別</v>
      </c>
      <c r="Y467">
        <f t="shared" si="50"/>
        <v>160</v>
      </c>
      <c r="Z467" t="str">
        <f t="shared" si="51"/>
        <v/>
      </c>
      <c r="AA467" t="str">
        <f t="shared" si="52"/>
        <v>女子自由形  50m予選無差別</v>
      </c>
    </row>
    <row r="468" spans="14:27" x14ac:dyDescent="0.15">
      <c r="N468">
        <f>Sheet9!D469</f>
        <v>160</v>
      </c>
      <c r="O468">
        <f>Sheet9!E469</f>
        <v>2</v>
      </c>
      <c r="P468" t="str">
        <f>IFERROR(VLOOKUP(O468,Sheet6!A:B,2,0),"")</f>
        <v>女子</v>
      </c>
      <c r="Q468" t="str">
        <f>Sheet9!A469</f>
        <v>自由形　　　　</v>
      </c>
      <c r="R468" t="str">
        <f t="shared" si="48"/>
        <v>自由形</v>
      </c>
      <c r="S468" t="str">
        <f>Sheet9!B469</f>
        <v xml:space="preserve"> 100m</v>
      </c>
      <c r="T468" t="s">
        <v>166</v>
      </c>
      <c r="U468" t="s">
        <v>167</v>
      </c>
      <c r="V468" t="str">
        <f t="shared" si="49"/>
        <v>女子自由形 100m予選無差別</v>
      </c>
      <c r="Y468">
        <f t="shared" si="50"/>
        <v>160</v>
      </c>
      <c r="Z468" t="str">
        <f t="shared" si="51"/>
        <v/>
      </c>
      <c r="AA468" t="str">
        <f t="shared" si="52"/>
        <v>女子自由形 100m予選無差別</v>
      </c>
    </row>
    <row r="469" spans="14:27" x14ac:dyDescent="0.15">
      <c r="N469">
        <f>Sheet9!D470</f>
        <v>160</v>
      </c>
      <c r="O469">
        <f>Sheet9!E470</f>
        <v>2</v>
      </c>
      <c r="P469" t="str">
        <f>IFERROR(VLOOKUP(O469,Sheet6!A:B,2,0),"")</f>
        <v>女子</v>
      </c>
      <c r="Q469" t="str">
        <f>Sheet9!A470</f>
        <v>バタフライ　　</v>
      </c>
      <c r="R469" t="str">
        <f t="shared" si="48"/>
        <v>バタフライ</v>
      </c>
      <c r="S469" t="str">
        <f>Sheet9!B470</f>
        <v xml:space="preserve">  50m</v>
      </c>
      <c r="T469" t="s">
        <v>166</v>
      </c>
      <c r="U469" t="s">
        <v>167</v>
      </c>
      <c r="V469" t="str">
        <f t="shared" si="49"/>
        <v>女子バタフライ  50m予選無差別</v>
      </c>
      <c r="Y469">
        <f t="shared" si="50"/>
        <v>160</v>
      </c>
      <c r="Z469" t="str">
        <f t="shared" si="51"/>
        <v/>
      </c>
      <c r="AA469" t="str">
        <f t="shared" si="52"/>
        <v>女子バタフライ  50m予選無差別</v>
      </c>
    </row>
    <row r="470" spans="14:27" x14ac:dyDescent="0.15">
      <c r="N470">
        <f>Sheet9!D471</f>
        <v>161</v>
      </c>
      <c r="O470">
        <f>Sheet9!E471</f>
        <v>2</v>
      </c>
      <c r="P470" t="str">
        <f>IFERROR(VLOOKUP(O470,Sheet6!A:B,2,0),"")</f>
        <v>女子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100m</v>
      </c>
      <c r="T470" t="s">
        <v>166</v>
      </c>
      <c r="U470" t="s">
        <v>167</v>
      </c>
      <c r="V470" t="str">
        <f t="shared" si="49"/>
        <v>女子自由形 100m予選無差別</v>
      </c>
      <c r="Y470">
        <f t="shared" si="50"/>
        <v>161</v>
      </c>
      <c r="Z470" t="str">
        <f t="shared" si="51"/>
        <v/>
      </c>
      <c r="AA470" t="str">
        <f t="shared" si="52"/>
        <v>女子自由形 100m予選無差別</v>
      </c>
    </row>
    <row r="471" spans="14:27" x14ac:dyDescent="0.15">
      <c r="N471">
        <f>Sheet9!D472</f>
        <v>161</v>
      </c>
      <c r="O471">
        <f>Sheet9!E472</f>
        <v>2</v>
      </c>
      <c r="P471" t="str">
        <f>IFERROR(VLOOKUP(O471,Sheet6!A:B,2,0),"")</f>
        <v>女子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200m</v>
      </c>
      <c r="T471" t="s">
        <v>166</v>
      </c>
      <c r="U471" t="s">
        <v>167</v>
      </c>
      <c r="V471" t="str">
        <f t="shared" si="49"/>
        <v>女子自由形 200m予選無差別</v>
      </c>
      <c r="Y471">
        <f t="shared" si="50"/>
        <v>161</v>
      </c>
      <c r="Z471" t="str">
        <f t="shared" si="51"/>
        <v/>
      </c>
      <c r="AA471" t="str">
        <f t="shared" si="52"/>
        <v>女子自由形 200m予選無差別</v>
      </c>
    </row>
    <row r="472" spans="14:27" x14ac:dyDescent="0.15">
      <c r="N472">
        <f>Sheet9!D473</f>
        <v>162</v>
      </c>
      <c r="O472">
        <f>Sheet9!E473</f>
        <v>2</v>
      </c>
      <c r="P472" t="str">
        <f>IFERROR(VLOOKUP(O472,Sheet6!A:B,2,0),"")</f>
        <v>女子</v>
      </c>
      <c r="Q472" t="str">
        <f>Sheet9!A473</f>
        <v>自由形　　　　</v>
      </c>
      <c r="R472" t="str">
        <f t="shared" si="48"/>
        <v>自由形</v>
      </c>
      <c r="S472" t="str">
        <f>Sheet9!B473</f>
        <v xml:space="preserve">  50m</v>
      </c>
      <c r="T472" t="s">
        <v>166</v>
      </c>
      <c r="U472" t="s">
        <v>167</v>
      </c>
      <c r="V472" t="str">
        <f t="shared" si="49"/>
        <v>女子自由形  50m予選無差別</v>
      </c>
      <c r="Y472">
        <f t="shared" si="50"/>
        <v>162</v>
      </c>
      <c r="Z472" t="str">
        <f t="shared" si="51"/>
        <v/>
      </c>
      <c r="AA472" t="str">
        <f t="shared" si="52"/>
        <v>女子自由形  50m予選無差別</v>
      </c>
    </row>
    <row r="473" spans="14:27" x14ac:dyDescent="0.15">
      <c r="N473">
        <f>Sheet9!D474</f>
        <v>162</v>
      </c>
      <c r="O473">
        <f>Sheet9!E474</f>
        <v>2</v>
      </c>
      <c r="P473" t="str">
        <f>IFERROR(VLOOKUP(O473,Sheet6!A:B,2,0),"")</f>
        <v>女子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100m</v>
      </c>
      <c r="T473" t="s">
        <v>166</v>
      </c>
      <c r="U473" t="s">
        <v>167</v>
      </c>
      <c r="V473" t="str">
        <f t="shared" si="49"/>
        <v>女子自由形 100m予選無差別</v>
      </c>
      <c r="Y473">
        <f t="shared" si="50"/>
        <v>162</v>
      </c>
      <c r="Z473" t="str">
        <f t="shared" si="51"/>
        <v/>
      </c>
      <c r="AA473" t="str">
        <f t="shared" si="52"/>
        <v>女子自由形 100m予選無差別</v>
      </c>
    </row>
    <row r="474" spans="14:27" x14ac:dyDescent="0.15">
      <c r="N474">
        <f>Sheet9!D475</f>
        <v>162</v>
      </c>
      <c r="O474">
        <f>Sheet9!E475</f>
        <v>2</v>
      </c>
      <c r="P474" t="str">
        <f>IFERROR(VLOOKUP(O474,Sheet6!A:B,2,0),"")</f>
        <v>女子</v>
      </c>
      <c r="Q474" t="str">
        <f>Sheet9!A475</f>
        <v>バタフライ　　</v>
      </c>
      <c r="R474" t="str">
        <f t="shared" si="48"/>
        <v>バタフライ</v>
      </c>
      <c r="S474" t="str">
        <f>Sheet9!B475</f>
        <v xml:space="preserve">  50m</v>
      </c>
      <c r="T474" t="s">
        <v>166</v>
      </c>
      <c r="U474" t="s">
        <v>167</v>
      </c>
      <c r="V474" t="str">
        <f t="shared" si="49"/>
        <v>女子バタフライ  50m予選無差別</v>
      </c>
      <c r="Y474">
        <f t="shared" si="50"/>
        <v>162</v>
      </c>
      <c r="Z474" t="str">
        <f t="shared" si="51"/>
        <v/>
      </c>
      <c r="AA474" t="str">
        <f t="shared" si="52"/>
        <v>女子バタフライ  50m予選無差別</v>
      </c>
    </row>
    <row r="475" spans="14:27" x14ac:dyDescent="0.15">
      <c r="N475">
        <f>Sheet9!D476</f>
        <v>163</v>
      </c>
      <c r="O475">
        <f>Sheet9!E476</f>
        <v>2</v>
      </c>
      <c r="P475" t="str">
        <f>IFERROR(VLOOKUP(O475,Sheet6!A:B,2,0),"")</f>
        <v>女子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 50m</v>
      </c>
      <c r="T475" t="s">
        <v>166</v>
      </c>
      <c r="U475" t="s">
        <v>167</v>
      </c>
      <c r="V475" t="str">
        <f t="shared" si="49"/>
        <v>女子自由形  50m予選無差別</v>
      </c>
      <c r="Y475">
        <f t="shared" si="50"/>
        <v>163</v>
      </c>
      <c r="Z475" t="str">
        <f t="shared" si="51"/>
        <v/>
      </c>
      <c r="AA475" t="str">
        <f t="shared" si="52"/>
        <v>女子自由形  50m予選無差別</v>
      </c>
    </row>
    <row r="476" spans="14:27" x14ac:dyDescent="0.15">
      <c r="N476">
        <f>Sheet9!D477</f>
        <v>163</v>
      </c>
      <c r="O476">
        <f>Sheet9!E477</f>
        <v>2</v>
      </c>
      <c r="P476" t="str">
        <f>IFERROR(VLOOKUP(O476,Sheet6!A:B,2,0),"")</f>
        <v>女子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100m</v>
      </c>
      <c r="T476" t="s">
        <v>166</v>
      </c>
      <c r="U476" t="s">
        <v>167</v>
      </c>
      <c r="V476" t="str">
        <f t="shared" si="49"/>
        <v>女子自由形 100m予選無差別</v>
      </c>
      <c r="Y476">
        <f t="shared" si="50"/>
        <v>163</v>
      </c>
      <c r="Z476" t="str">
        <f t="shared" si="51"/>
        <v/>
      </c>
      <c r="AA476" t="str">
        <f t="shared" si="52"/>
        <v>女子自由形 100m予選無差別</v>
      </c>
    </row>
    <row r="477" spans="14:27" x14ac:dyDescent="0.15">
      <c r="N477">
        <f>Sheet9!D478</f>
        <v>163</v>
      </c>
      <c r="O477">
        <f>Sheet9!E478</f>
        <v>2</v>
      </c>
      <c r="P477" t="str">
        <f>IFERROR(VLOOKUP(O477,Sheet6!A:B,2,0),"")</f>
        <v>女子</v>
      </c>
      <c r="Q477" t="str">
        <f>Sheet9!A478</f>
        <v>バタフライ　　</v>
      </c>
      <c r="R477" t="str">
        <f t="shared" si="48"/>
        <v>バタフライ</v>
      </c>
      <c r="S477" t="str">
        <f>Sheet9!B478</f>
        <v xml:space="preserve">  50m</v>
      </c>
      <c r="T477" t="s">
        <v>166</v>
      </c>
      <c r="U477" t="s">
        <v>167</v>
      </c>
      <c r="V477" t="str">
        <f t="shared" si="49"/>
        <v>女子バタフライ  50m予選無差別</v>
      </c>
      <c r="Y477">
        <f t="shared" si="50"/>
        <v>163</v>
      </c>
      <c r="Z477" t="str">
        <f t="shared" si="51"/>
        <v/>
      </c>
      <c r="AA477" t="str">
        <f t="shared" si="52"/>
        <v>女子バタフライ  50m予選無差別</v>
      </c>
    </row>
    <row r="478" spans="14:27" x14ac:dyDescent="0.15">
      <c r="N478">
        <f>Sheet9!D479</f>
        <v>164</v>
      </c>
      <c r="O478">
        <f>Sheet9!E479</f>
        <v>2</v>
      </c>
      <c r="P478" t="str">
        <f>IFERROR(VLOOKUP(O478,Sheet6!A:B,2,0),"")</f>
        <v>女子</v>
      </c>
      <c r="Q478" t="str">
        <f>Sheet9!A479</f>
        <v>自由形　　　　</v>
      </c>
      <c r="R478" t="str">
        <f t="shared" si="48"/>
        <v>自由形</v>
      </c>
      <c r="S478" t="str">
        <f>Sheet9!B479</f>
        <v xml:space="preserve">  50m</v>
      </c>
      <c r="T478" t="s">
        <v>166</v>
      </c>
      <c r="U478" t="s">
        <v>167</v>
      </c>
      <c r="V478" t="str">
        <f t="shared" si="49"/>
        <v>女子自由形  50m予選無差別</v>
      </c>
      <c r="Y478">
        <f t="shared" si="50"/>
        <v>164</v>
      </c>
      <c r="Z478" t="str">
        <f t="shared" si="51"/>
        <v/>
      </c>
      <c r="AA478" t="str">
        <f t="shared" si="52"/>
        <v>女子自由形  50m予選無差別</v>
      </c>
    </row>
    <row r="479" spans="14:27" x14ac:dyDescent="0.15">
      <c r="N479">
        <f>Sheet9!D480</f>
        <v>164</v>
      </c>
      <c r="O479">
        <f>Sheet9!E480</f>
        <v>2</v>
      </c>
      <c r="P479" t="str">
        <f>IFERROR(VLOOKUP(O479,Sheet6!A:B,2,0),"")</f>
        <v>女子</v>
      </c>
      <c r="Q479" t="str">
        <f>Sheet9!A480</f>
        <v>平泳ぎ　　　　</v>
      </c>
      <c r="R479" t="str">
        <f t="shared" si="48"/>
        <v>平泳ぎ</v>
      </c>
      <c r="S479" t="str">
        <f>Sheet9!B480</f>
        <v xml:space="preserve">  50m</v>
      </c>
      <c r="T479" t="s">
        <v>166</v>
      </c>
      <c r="U479" t="s">
        <v>167</v>
      </c>
      <c r="V479" t="str">
        <f t="shared" si="49"/>
        <v>女子平泳ぎ  50m予選無差別</v>
      </c>
      <c r="Y479">
        <f t="shared" si="50"/>
        <v>164</v>
      </c>
      <c r="Z479" t="str">
        <f t="shared" si="51"/>
        <v/>
      </c>
      <c r="AA479" t="str">
        <f t="shared" si="52"/>
        <v>女子平泳ぎ  50m予選無差別</v>
      </c>
    </row>
    <row r="480" spans="14:27" x14ac:dyDescent="0.15">
      <c r="N480">
        <f>Sheet9!D481</f>
        <v>164</v>
      </c>
      <c r="O480">
        <f>Sheet9!E481</f>
        <v>2</v>
      </c>
      <c r="P480" t="str">
        <f>IFERROR(VLOOKUP(O480,Sheet6!A:B,2,0),"")</f>
        <v>女子</v>
      </c>
      <c r="Q480" t="str">
        <f>Sheet9!A481</f>
        <v>個人メドレー　</v>
      </c>
      <c r="R480" t="str">
        <f t="shared" si="48"/>
        <v>個人メドレー</v>
      </c>
      <c r="S480" t="str">
        <f>Sheet9!B481</f>
        <v xml:space="preserve"> 200m</v>
      </c>
      <c r="T480" t="s">
        <v>166</v>
      </c>
      <c r="U480" t="s">
        <v>167</v>
      </c>
      <c r="V480" t="str">
        <f t="shared" si="49"/>
        <v>女子個人メドレー 200m予選無差別</v>
      </c>
      <c r="Y480">
        <f t="shared" si="50"/>
        <v>164</v>
      </c>
      <c r="Z480" t="str">
        <f t="shared" si="51"/>
        <v/>
      </c>
      <c r="AA480" t="str">
        <f t="shared" si="52"/>
        <v>女子個人メドレー 200m予選無差別</v>
      </c>
    </row>
    <row r="481" spans="14:27" x14ac:dyDescent="0.15">
      <c r="N481">
        <f>Sheet9!D482</f>
        <v>165</v>
      </c>
      <c r="O481">
        <f>Sheet9!E482</f>
        <v>1</v>
      </c>
      <c r="P481" t="str">
        <f>IFERROR(VLOOKUP(O481,Sheet6!A:B,2,0),"")</f>
        <v>男子</v>
      </c>
      <c r="Q481" t="str">
        <f>Sheet9!A482</f>
        <v>背泳ぎ　　　　</v>
      </c>
      <c r="R481" t="str">
        <f t="shared" si="48"/>
        <v>背泳ぎ</v>
      </c>
      <c r="S481" t="str">
        <f>Sheet9!B482</f>
        <v xml:space="preserve"> 100m</v>
      </c>
      <c r="T481" t="s">
        <v>166</v>
      </c>
      <c r="U481" t="s">
        <v>167</v>
      </c>
      <c r="V481" t="str">
        <f t="shared" si="49"/>
        <v>男子背泳ぎ 100m予選無差別</v>
      </c>
      <c r="Y481">
        <f t="shared" si="50"/>
        <v>165</v>
      </c>
      <c r="Z481" t="str">
        <f t="shared" si="51"/>
        <v/>
      </c>
      <c r="AA481" t="str">
        <f t="shared" si="52"/>
        <v>男子背泳ぎ 100m予選無差別</v>
      </c>
    </row>
    <row r="482" spans="14:27" x14ac:dyDescent="0.15">
      <c r="N482">
        <f>Sheet9!D483</f>
        <v>165</v>
      </c>
      <c r="O482">
        <f>Sheet9!E483</f>
        <v>1</v>
      </c>
      <c r="P482" t="str">
        <f>IFERROR(VLOOKUP(O482,Sheet6!A:B,2,0),"")</f>
        <v>男子</v>
      </c>
      <c r="Q482" t="str">
        <f>Sheet9!A483</f>
        <v>背泳ぎ　　　　</v>
      </c>
      <c r="R482" t="str">
        <f t="shared" si="48"/>
        <v>背泳ぎ</v>
      </c>
      <c r="S482" t="str">
        <f>Sheet9!B483</f>
        <v xml:space="preserve"> 200m</v>
      </c>
      <c r="T482" t="s">
        <v>166</v>
      </c>
      <c r="U482" t="s">
        <v>167</v>
      </c>
      <c r="V482" t="str">
        <f t="shared" si="49"/>
        <v>男子背泳ぎ 200m予選無差別</v>
      </c>
      <c r="Y482">
        <f t="shared" si="50"/>
        <v>165</v>
      </c>
      <c r="Z482" t="str">
        <f t="shared" si="51"/>
        <v/>
      </c>
      <c r="AA482" t="str">
        <f t="shared" si="52"/>
        <v>男子背泳ぎ 200m予選無差別</v>
      </c>
    </row>
    <row r="483" spans="14:27" x14ac:dyDescent="0.15">
      <c r="N483">
        <f>Sheet9!D484</f>
        <v>166</v>
      </c>
      <c r="O483">
        <f>Sheet9!E484</f>
        <v>1</v>
      </c>
      <c r="P483" t="str">
        <f>IFERROR(VLOOKUP(O483,Sheet6!A:B,2,0),"")</f>
        <v>男子</v>
      </c>
      <c r="Q483" t="str">
        <f>Sheet9!A484</f>
        <v>平泳ぎ　　　　</v>
      </c>
      <c r="R483" t="str">
        <f t="shared" si="48"/>
        <v>平泳ぎ</v>
      </c>
      <c r="S483" t="str">
        <f>Sheet9!B484</f>
        <v xml:space="preserve">  50m</v>
      </c>
      <c r="T483" t="s">
        <v>166</v>
      </c>
      <c r="U483" t="s">
        <v>167</v>
      </c>
      <c r="V483" t="str">
        <f t="shared" si="49"/>
        <v>男子平泳ぎ  50m予選無差別</v>
      </c>
      <c r="Y483">
        <f t="shared" si="50"/>
        <v>166</v>
      </c>
      <c r="Z483" t="str">
        <f t="shared" si="51"/>
        <v/>
      </c>
      <c r="AA483" t="str">
        <f t="shared" si="52"/>
        <v>男子平泳ぎ  50m予選無差別</v>
      </c>
    </row>
    <row r="484" spans="14:27" x14ac:dyDescent="0.15">
      <c r="N484">
        <f>Sheet9!D485</f>
        <v>166</v>
      </c>
      <c r="O484">
        <f>Sheet9!E485</f>
        <v>1</v>
      </c>
      <c r="P484" t="str">
        <f>IFERROR(VLOOKUP(O484,Sheet6!A:B,2,0),"")</f>
        <v>男子</v>
      </c>
      <c r="Q484" t="str">
        <f>Sheet9!A485</f>
        <v>平泳ぎ　　　　</v>
      </c>
      <c r="R484" t="str">
        <f t="shared" si="48"/>
        <v>平泳ぎ</v>
      </c>
      <c r="S484" t="str">
        <f>Sheet9!B485</f>
        <v xml:space="preserve"> 100m</v>
      </c>
      <c r="T484" t="s">
        <v>166</v>
      </c>
      <c r="U484" t="s">
        <v>167</v>
      </c>
      <c r="V484" t="str">
        <f t="shared" si="49"/>
        <v>男子平泳ぎ 100m予選無差別</v>
      </c>
      <c r="Y484">
        <f t="shared" si="50"/>
        <v>166</v>
      </c>
      <c r="Z484" t="str">
        <f t="shared" si="51"/>
        <v/>
      </c>
      <c r="AA484" t="str">
        <f t="shared" si="52"/>
        <v>男子平泳ぎ 100m予選無差別</v>
      </c>
    </row>
    <row r="485" spans="14:27" x14ac:dyDescent="0.15">
      <c r="N485">
        <f>Sheet9!D486</f>
        <v>167</v>
      </c>
      <c r="O485">
        <f>Sheet9!E486</f>
        <v>1</v>
      </c>
      <c r="P485" t="str">
        <f>IFERROR(VLOOKUP(O485,Sheet6!A:B,2,0),"")</f>
        <v>男子</v>
      </c>
      <c r="Q485" t="str">
        <f>Sheet9!A486</f>
        <v>自由形　　　　</v>
      </c>
      <c r="R485" t="str">
        <f t="shared" si="48"/>
        <v>自由形</v>
      </c>
      <c r="S485" t="str">
        <f>Sheet9!B486</f>
        <v xml:space="preserve">  50m</v>
      </c>
      <c r="T485" t="s">
        <v>166</v>
      </c>
      <c r="U485" t="s">
        <v>167</v>
      </c>
      <c r="V485" t="str">
        <f t="shared" si="49"/>
        <v>男子自由形  50m予選無差別</v>
      </c>
      <c r="Y485">
        <f t="shared" si="50"/>
        <v>167</v>
      </c>
      <c r="Z485" t="str">
        <f t="shared" si="51"/>
        <v/>
      </c>
      <c r="AA485" t="str">
        <f t="shared" si="52"/>
        <v>男子自由形  50m予選無差別</v>
      </c>
    </row>
    <row r="486" spans="14:27" x14ac:dyDescent="0.15">
      <c r="N486">
        <f>Sheet9!D487</f>
        <v>167</v>
      </c>
      <c r="O486">
        <f>Sheet9!E487</f>
        <v>1</v>
      </c>
      <c r="P486" t="str">
        <f>IFERROR(VLOOKUP(O486,Sheet6!A:B,2,0),"")</f>
        <v>男子</v>
      </c>
      <c r="Q486" t="str">
        <f>Sheet9!A487</f>
        <v>背泳ぎ　　　　</v>
      </c>
      <c r="R486" t="str">
        <f t="shared" si="48"/>
        <v>背泳ぎ</v>
      </c>
      <c r="S486" t="str">
        <f>Sheet9!B487</f>
        <v xml:space="preserve">  50m</v>
      </c>
      <c r="T486" t="s">
        <v>166</v>
      </c>
      <c r="U486" t="s">
        <v>167</v>
      </c>
      <c r="V486" t="str">
        <f t="shared" si="49"/>
        <v>男子背泳ぎ  50m予選無差別</v>
      </c>
      <c r="Y486">
        <f t="shared" si="50"/>
        <v>167</v>
      </c>
      <c r="Z486" t="str">
        <f t="shared" si="51"/>
        <v/>
      </c>
      <c r="AA486" t="str">
        <f t="shared" si="52"/>
        <v>男子背泳ぎ  50m予選無差別</v>
      </c>
    </row>
    <row r="487" spans="14:27" x14ac:dyDescent="0.15">
      <c r="N487">
        <f>Sheet9!D488</f>
        <v>168</v>
      </c>
      <c r="O487">
        <f>Sheet9!E488</f>
        <v>2</v>
      </c>
      <c r="P487" t="str">
        <f>IFERROR(VLOOKUP(O487,Sheet6!A:B,2,0),"")</f>
        <v>女子</v>
      </c>
      <c r="Q487" t="str">
        <f>Sheet9!A488</f>
        <v>平泳ぎ　　　　</v>
      </c>
      <c r="R487" t="str">
        <f t="shared" si="48"/>
        <v>平泳ぎ</v>
      </c>
      <c r="S487" t="str">
        <f>Sheet9!B488</f>
        <v xml:space="preserve"> 100m</v>
      </c>
      <c r="T487" t="s">
        <v>166</v>
      </c>
      <c r="U487" t="s">
        <v>167</v>
      </c>
      <c r="V487" t="str">
        <f t="shared" si="49"/>
        <v>女子平泳ぎ 100m予選無差別</v>
      </c>
      <c r="Y487">
        <f t="shared" si="50"/>
        <v>168</v>
      </c>
      <c r="Z487" t="str">
        <f t="shared" si="51"/>
        <v/>
      </c>
      <c r="AA487" t="str">
        <f t="shared" si="52"/>
        <v>女子平泳ぎ 100m予選無差別</v>
      </c>
    </row>
    <row r="488" spans="14:27" x14ac:dyDescent="0.15">
      <c r="N488">
        <f>Sheet9!D489</f>
        <v>168</v>
      </c>
      <c r="O488">
        <f>Sheet9!E489</f>
        <v>2</v>
      </c>
      <c r="P488" t="str">
        <f>IFERROR(VLOOKUP(O488,Sheet6!A:B,2,0),"")</f>
        <v>女子</v>
      </c>
      <c r="Q488" t="str">
        <f>Sheet9!A489</f>
        <v>平泳ぎ　　　　</v>
      </c>
      <c r="R488" t="str">
        <f t="shared" si="48"/>
        <v>平泳ぎ</v>
      </c>
      <c r="S488" t="str">
        <f>Sheet9!B489</f>
        <v xml:space="preserve"> 200m</v>
      </c>
      <c r="T488" t="s">
        <v>166</v>
      </c>
      <c r="U488" t="s">
        <v>167</v>
      </c>
      <c r="V488" t="str">
        <f t="shared" si="49"/>
        <v>女子平泳ぎ 200m予選無差別</v>
      </c>
      <c r="Y488">
        <f t="shared" si="50"/>
        <v>168</v>
      </c>
      <c r="Z488" t="str">
        <f t="shared" si="51"/>
        <v/>
      </c>
      <c r="AA488" t="str">
        <f t="shared" si="52"/>
        <v>女子平泳ぎ 200m予選無差別</v>
      </c>
    </row>
    <row r="489" spans="14:27" x14ac:dyDescent="0.15">
      <c r="N489">
        <f>Sheet9!D490</f>
        <v>169</v>
      </c>
      <c r="O489">
        <f>Sheet9!E490</f>
        <v>2</v>
      </c>
      <c r="P489" t="str">
        <f>IFERROR(VLOOKUP(O489,Sheet6!A:B,2,0),"")</f>
        <v>女子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 50m</v>
      </c>
      <c r="T489" t="s">
        <v>166</v>
      </c>
      <c r="U489" t="s">
        <v>167</v>
      </c>
      <c r="V489" t="str">
        <f t="shared" si="49"/>
        <v>女子自由形  50m予選無差別</v>
      </c>
      <c r="Y489">
        <f t="shared" si="50"/>
        <v>169</v>
      </c>
      <c r="Z489" t="str">
        <f t="shared" si="51"/>
        <v/>
      </c>
      <c r="AA489" t="str">
        <f t="shared" si="52"/>
        <v>女子自由形  50m予選無差別</v>
      </c>
    </row>
    <row r="490" spans="14:27" x14ac:dyDescent="0.15">
      <c r="N490">
        <f>Sheet9!D491</f>
        <v>169</v>
      </c>
      <c r="O490">
        <f>Sheet9!E491</f>
        <v>2</v>
      </c>
      <c r="P490" t="str">
        <f>IFERROR(VLOOKUP(O490,Sheet6!A:B,2,0),"")</f>
        <v>女子</v>
      </c>
      <c r="Q490" t="str">
        <f>Sheet9!A491</f>
        <v>バタフライ　　</v>
      </c>
      <c r="R490" t="str">
        <f t="shared" si="48"/>
        <v>バタフライ</v>
      </c>
      <c r="S490" t="str">
        <f>Sheet9!B491</f>
        <v xml:space="preserve">  50m</v>
      </c>
      <c r="T490" t="s">
        <v>166</v>
      </c>
      <c r="U490" t="s">
        <v>167</v>
      </c>
      <c r="V490" t="str">
        <f t="shared" si="49"/>
        <v>女子バタフライ  50m予選無差別</v>
      </c>
      <c r="Y490">
        <f t="shared" si="50"/>
        <v>169</v>
      </c>
      <c r="Z490" t="str">
        <f t="shared" si="51"/>
        <v/>
      </c>
      <c r="AA490" t="str">
        <f t="shared" si="52"/>
        <v>女子バタフライ  50m予選無差別</v>
      </c>
    </row>
    <row r="491" spans="14:27" x14ac:dyDescent="0.15">
      <c r="N491">
        <f>Sheet9!D492</f>
        <v>170</v>
      </c>
      <c r="O491">
        <f>Sheet9!E492</f>
        <v>1</v>
      </c>
      <c r="P491" t="str">
        <f>IFERROR(VLOOKUP(O491,Sheet6!A:B,2,0),"")</f>
        <v>男子</v>
      </c>
      <c r="Q491" t="str">
        <f>Sheet9!A492</f>
        <v>自由形　　　　</v>
      </c>
      <c r="R491" t="str">
        <f t="shared" si="48"/>
        <v>自由形</v>
      </c>
      <c r="S491" t="str">
        <f>Sheet9!B492</f>
        <v xml:space="preserve">  50m</v>
      </c>
      <c r="T491" t="s">
        <v>166</v>
      </c>
      <c r="U491" t="s">
        <v>167</v>
      </c>
      <c r="V491" t="str">
        <f t="shared" si="49"/>
        <v>男子自由形  50m予選無差別</v>
      </c>
      <c r="Y491">
        <f t="shared" si="50"/>
        <v>170</v>
      </c>
      <c r="Z491" t="str">
        <f t="shared" si="51"/>
        <v/>
      </c>
      <c r="AA491" t="str">
        <f t="shared" si="52"/>
        <v>男子自由形  50m予選無差別</v>
      </c>
    </row>
    <row r="492" spans="14:27" x14ac:dyDescent="0.15">
      <c r="N492">
        <f>Sheet9!D493</f>
        <v>170</v>
      </c>
      <c r="O492">
        <f>Sheet9!E493</f>
        <v>1</v>
      </c>
      <c r="P492" t="str">
        <f>IFERROR(VLOOKUP(O492,Sheet6!A:B,2,0),"")</f>
        <v>男子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100m</v>
      </c>
      <c r="T492" t="s">
        <v>166</v>
      </c>
      <c r="U492" t="s">
        <v>167</v>
      </c>
      <c r="V492" t="str">
        <f t="shared" si="49"/>
        <v>男子自由形 100m予選無差別</v>
      </c>
      <c r="Y492">
        <f t="shared" si="50"/>
        <v>170</v>
      </c>
      <c r="Z492" t="str">
        <f t="shared" si="51"/>
        <v/>
      </c>
      <c r="AA492" t="str">
        <f t="shared" si="52"/>
        <v>男子自由形 100m予選無差別</v>
      </c>
    </row>
    <row r="493" spans="14:27" x14ac:dyDescent="0.15">
      <c r="N493">
        <f>Sheet9!D494</f>
        <v>170</v>
      </c>
      <c r="O493">
        <f>Sheet9!E494</f>
        <v>1</v>
      </c>
      <c r="P493" t="str">
        <f>IFERROR(VLOOKUP(O493,Sheet6!A:B,2,0),"")</f>
        <v>男子</v>
      </c>
      <c r="Q493" t="str">
        <f>Sheet9!A494</f>
        <v>バタフライ　　</v>
      </c>
      <c r="R493" t="str">
        <f t="shared" si="48"/>
        <v>バタフライ</v>
      </c>
      <c r="S493" t="str">
        <f>Sheet9!B494</f>
        <v xml:space="preserve">  50m</v>
      </c>
      <c r="T493" t="s">
        <v>166</v>
      </c>
      <c r="U493" t="s">
        <v>167</v>
      </c>
      <c r="V493" t="str">
        <f t="shared" si="49"/>
        <v>男子バタフライ  50m予選無差別</v>
      </c>
      <c r="Y493">
        <f t="shared" si="50"/>
        <v>170</v>
      </c>
      <c r="Z493" t="str">
        <f t="shared" si="51"/>
        <v/>
      </c>
      <c r="AA493" t="str">
        <f t="shared" si="52"/>
        <v>男子バタフライ  50m予選無差別</v>
      </c>
    </row>
    <row r="494" spans="14:27" x14ac:dyDescent="0.15">
      <c r="N494">
        <f>Sheet9!D495</f>
        <v>171</v>
      </c>
      <c r="O494">
        <f>Sheet9!E495</f>
        <v>1</v>
      </c>
      <c r="P494" t="str">
        <f>IFERROR(VLOOKUP(O494,Sheet6!A:B,2,0),"")</f>
        <v>男子</v>
      </c>
      <c r="Q494" t="str">
        <f>Sheet9!A495</f>
        <v>背泳ぎ　　　　</v>
      </c>
      <c r="R494" t="str">
        <f t="shared" si="48"/>
        <v>背泳ぎ</v>
      </c>
      <c r="S494" t="str">
        <f>Sheet9!B495</f>
        <v xml:space="preserve"> 200m</v>
      </c>
      <c r="T494" t="s">
        <v>166</v>
      </c>
      <c r="U494" t="s">
        <v>167</v>
      </c>
      <c r="V494" t="str">
        <f t="shared" si="49"/>
        <v>男子背泳ぎ 200m予選無差別</v>
      </c>
      <c r="Y494">
        <f t="shared" si="50"/>
        <v>171</v>
      </c>
      <c r="Z494" t="str">
        <f t="shared" si="51"/>
        <v/>
      </c>
      <c r="AA494" t="str">
        <f t="shared" si="52"/>
        <v>男子背泳ぎ 200m予選無差別</v>
      </c>
    </row>
    <row r="495" spans="14:27" x14ac:dyDescent="0.15">
      <c r="N495">
        <f>Sheet9!D496</f>
        <v>171</v>
      </c>
      <c r="O495">
        <f>Sheet9!E496</f>
        <v>1</v>
      </c>
      <c r="P495" t="str">
        <f>IFERROR(VLOOKUP(O495,Sheet6!A:B,2,0),"")</f>
        <v>男子</v>
      </c>
      <c r="Q495" t="str">
        <f>Sheet9!A496</f>
        <v>個人メドレー　</v>
      </c>
      <c r="R495" t="str">
        <f t="shared" si="48"/>
        <v>個人メドレー</v>
      </c>
      <c r="S495" t="str">
        <f>Sheet9!B496</f>
        <v xml:space="preserve"> 200m</v>
      </c>
      <c r="T495" t="s">
        <v>166</v>
      </c>
      <c r="U495" t="s">
        <v>167</v>
      </c>
      <c r="V495" t="str">
        <f t="shared" si="49"/>
        <v>男子個人メドレー 200m予選無差別</v>
      </c>
      <c r="Y495">
        <f t="shared" si="50"/>
        <v>171</v>
      </c>
      <c r="Z495" t="str">
        <f t="shared" si="51"/>
        <v/>
      </c>
      <c r="AA495" t="str">
        <f t="shared" si="52"/>
        <v>男子個人メドレー 200m予選無差別</v>
      </c>
    </row>
    <row r="496" spans="14:27" x14ac:dyDescent="0.15">
      <c r="N496">
        <f>Sheet9!D497</f>
        <v>172</v>
      </c>
      <c r="O496">
        <f>Sheet9!E497</f>
        <v>1</v>
      </c>
      <c r="P496" t="str">
        <f>IFERROR(VLOOKUP(O496,Sheet6!A:B,2,0),"")</f>
        <v>男子</v>
      </c>
      <c r="Q496" t="str">
        <f>Sheet9!A497</f>
        <v>自由形　　　　</v>
      </c>
      <c r="R496" t="str">
        <f t="shared" si="48"/>
        <v>自由形</v>
      </c>
      <c r="S496" t="str">
        <f>Sheet9!B497</f>
        <v xml:space="preserve"> 200m</v>
      </c>
      <c r="T496" t="s">
        <v>166</v>
      </c>
      <c r="U496" t="s">
        <v>167</v>
      </c>
      <c r="V496" t="str">
        <f t="shared" si="49"/>
        <v>男子自由形 200m予選無差別</v>
      </c>
      <c r="Y496">
        <f t="shared" si="50"/>
        <v>172</v>
      </c>
      <c r="Z496" t="str">
        <f t="shared" si="51"/>
        <v/>
      </c>
      <c r="AA496" t="str">
        <f t="shared" si="52"/>
        <v>男子自由形 200m予選無差別</v>
      </c>
    </row>
    <row r="497" spans="14:27" x14ac:dyDescent="0.15">
      <c r="N497">
        <f>Sheet9!D498</f>
        <v>172</v>
      </c>
      <c r="O497">
        <f>Sheet9!E498</f>
        <v>1</v>
      </c>
      <c r="P497" t="str">
        <f>IFERROR(VLOOKUP(O497,Sheet6!A:B,2,0),"")</f>
        <v>男子</v>
      </c>
      <c r="Q497" t="str">
        <f>Sheet9!A498</f>
        <v>背泳ぎ　　　　</v>
      </c>
      <c r="R497" t="str">
        <f t="shared" si="48"/>
        <v>背泳ぎ</v>
      </c>
      <c r="S497" t="str">
        <f>Sheet9!B498</f>
        <v xml:space="preserve"> 100m</v>
      </c>
      <c r="T497" t="s">
        <v>166</v>
      </c>
      <c r="U497" t="s">
        <v>167</v>
      </c>
      <c r="V497" t="str">
        <f t="shared" si="49"/>
        <v>男子背泳ぎ 100m予選無差別</v>
      </c>
      <c r="Y497">
        <f t="shared" si="50"/>
        <v>172</v>
      </c>
      <c r="Z497" t="str">
        <f t="shared" si="51"/>
        <v/>
      </c>
      <c r="AA497" t="str">
        <f t="shared" si="52"/>
        <v>男子背泳ぎ 100m予選無差別</v>
      </c>
    </row>
    <row r="498" spans="14:27" x14ac:dyDescent="0.15">
      <c r="N498">
        <f>Sheet9!D499</f>
        <v>173</v>
      </c>
      <c r="O498">
        <f>Sheet9!E499</f>
        <v>1</v>
      </c>
      <c r="P498" t="str">
        <f>IFERROR(VLOOKUP(O498,Sheet6!A:B,2,0),"")</f>
        <v>男子</v>
      </c>
      <c r="Q498" t="str">
        <f>Sheet9!A499</f>
        <v>平泳ぎ　　　　</v>
      </c>
      <c r="R498" t="str">
        <f t="shared" si="48"/>
        <v>平泳ぎ</v>
      </c>
      <c r="S498" t="str">
        <f>Sheet9!B499</f>
        <v xml:space="preserve"> 100m</v>
      </c>
      <c r="T498" t="s">
        <v>166</v>
      </c>
      <c r="U498" t="s">
        <v>167</v>
      </c>
      <c r="V498" t="str">
        <f t="shared" si="49"/>
        <v>男子平泳ぎ 100m予選無差別</v>
      </c>
      <c r="Y498">
        <f t="shared" si="50"/>
        <v>173</v>
      </c>
      <c r="Z498" t="str">
        <f t="shared" si="51"/>
        <v/>
      </c>
      <c r="AA498" t="str">
        <f t="shared" si="52"/>
        <v>男子平泳ぎ 100m予選無差別</v>
      </c>
    </row>
    <row r="499" spans="14:27" x14ac:dyDescent="0.15">
      <c r="N499">
        <f>Sheet9!D500</f>
        <v>173</v>
      </c>
      <c r="O499">
        <f>Sheet9!E500</f>
        <v>1</v>
      </c>
      <c r="P499" t="str">
        <f>IFERROR(VLOOKUP(O499,Sheet6!A:B,2,0),"")</f>
        <v>男子</v>
      </c>
      <c r="Q499" t="str">
        <f>Sheet9!A500</f>
        <v>平泳ぎ　　　　</v>
      </c>
      <c r="R499" t="str">
        <f t="shared" si="48"/>
        <v>平泳ぎ</v>
      </c>
      <c r="S499" t="str">
        <f>Sheet9!B500</f>
        <v xml:space="preserve"> 200m</v>
      </c>
      <c r="T499" t="s">
        <v>166</v>
      </c>
      <c r="U499" t="s">
        <v>167</v>
      </c>
      <c r="V499" t="str">
        <f t="shared" si="49"/>
        <v>男子平泳ぎ 200m予選無差別</v>
      </c>
      <c r="Y499">
        <f t="shared" si="50"/>
        <v>173</v>
      </c>
      <c r="Z499" t="str">
        <f t="shared" si="51"/>
        <v/>
      </c>
      <c r="AA499" t="str">
        <f t="shared" si="52"/>
        <v>男子平泳ぎ 200m予選無差別</v>
      </c>
    </row>
    <row r="500" spans="14:27" x14ac:dyDescent="0.15">
      <c r="N500">
        <f>Sheet9!D501</f>
        <v>174</v>
      </c>
      <c r="O500">
        <f>Sheet9!E501</f>
        <v>1</v>
      </c>
      <c r="P500" t="str">
        <f>IFERROR(VLOOKUP(O500,Sheet6!A:B,2,0),"")</f>
        <v>男子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 50m</v>
      </c>
      <c r="T500" t="s">
        <v>166</v>
      </c>
      <c r="U500" t="s">
        <v>167</v>
      </c>
      <c r="V500" t="str">
        <f t="shared" si="49"/>
        <v>男子自由形  50m予選無差別</v>
      </c>
      <c r="Y500">
        <f t="shared" si="50"/>
        <v>174</v>
      </c>
      <c r="Z500" t="str">
        <f t="shared" si="51"/>
        <v/>
      </c>
      <c r="AA500" t="str">
        <f t="shared" si="52"/>
        <v>男子自由形  50m予選無差別</v>
      </c>
    </row>
    <row r="501" spans="14:27" x14ac:dyDescent="0.15">
      <c r="N501">
        <f>Sheet9!D502</f>
        <v>174</v>
      </c>
      <c r="O501">
        <f>Sheet9!E502</f>
        <v>1</v>
      </c>
      <c r="P501" t="str">
        <f>IFERROR(VLOOKUP(O501,Sheet6!A:B,2,0),"")</f>
        <v>男子</v>
      </c>
      <c r="Q501" t="str">
        <f>Sheet9!A502</f>
        <v>平泳ぎ　　　　</v>
      </c>
      <c r="R501" t="str">
        <f t="shared" si="48"/>
        <v>平泳ぎ</v>
      </c>
      <c r="S501" t="str">
        <f>Sheet9!B502</f>
        <v xml:space="preserve"> 200m</v>
      </c>
      <c r="T501" t="s">
        <v>166</v>
      </c>
      <c r="U501" t="s">
        <v>167</v>
      </c>
      <c r="V501" t="str">
        <f t="shared" si="49"/>
        <v>男子平泳ぎ 200m予選無差別</v>
      </c>
      <c r="Y501">
        <f t="shared" si="50"/>
        <v>174</v>
      </c>
      <c r="Z501" t="str">
        <f t="shared" si="51"/>
        <v/>
      </c>
      <c r="AA501" t="str">
        <f t="shared" si="52"/>
        <v>男子平泳ぎ 200m予選無差別</v>
      </c>
    </row>
    <row r="502" spans="14:27" x14ac:dyDescent="0.15">
      <c r="N502">
        <f>Sheet9!D503</f>
        <v>174</v>
      </c>
      <c r="O502">
        <f>Sheet9!E503</f>
        <v>1</v>
      </c>
      <c r="P502" t="str">
        <f>IFERROR(VLOOKUP(O502,Sheet6!A:B,2,0),"")</f>
        <v>男子</v>
      </c>
      <c r="Q502" t="str">
        <f>Sheet9!A503</f>
        <v>バタフライ　　</v>
      </c>
      <c r="R502" t="str">
        <f t="shared" si="48"/>
        <v>バタフライ</v>
      </c>
      <c r="S502" t="str">
        <f>Sheet9!B503</f>
        <v xml:space="preserve">  50m</v>
      </c>
      <c r="T502" t="s">
        <v>166</v>
      </c>
      <c r="U502" t="s">
        <v>167</v>
      </c>
      <c r="V502" t="str">
        <f t="shared" si="49"/>
        <v>男子バタフライ  50m予選無差別</v>
      </c>
      <c r="Y502">
        <f t="shared" si="50"/>
        <v>174</v>
      </c>
      <c r="Z502" t="str">
        <f t="shared" si="51"/>
        <v/>
      </c>
      <c r="AA502" t="str">
        <f t="shared" si="52"/>
        <v>男子バタフライ  50m予選無差別</v>
      </c>
    </row>
    <row r="503" spans="14:27" x14ac:dyDescent="0.15">
      <c r="N503">
        <f>Sheet9!D504</f>
        <v>175</v>
      </c>
      <c r="O503">
        <f>Sheet9!E504</f>
        <v>1</v>
      </c>
      <c r="P503" t="str">
        <f>IFERROR(VLOOKUP(O503,Sheet6!A:B,2,0),"")</f>
        <v>男子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 50m</v>
      </c>
      <c r="T503" t="s">
        <v>166</v>
      </c>
      <c r="U503" t="s">
        <v>167</v>
      </c>
      <c r="V503" t="str">
        <f t="shared" si="49"/>
        <v>男子自由形  50m予選無差別</v>
      </c>
      <c r="Y503">
        <f t="shared" si="50"/>
        <v>175</v>
      </c>
      <c r="Z503" t="str">
        <f t="shared" si="51"/>
        <v/>
      </c>
      <c r="AA503" t="str">
        <f t="shared" si="52"/>
        <v>男子自由形  50m予選無差別</v>
      </c>
    </row>
    <row r="504" spans="14:27" x14ac:dyDescent="0.15">
      <c r="N504">
        <f>Sheet9!D505</f>
        <v>175</v>
      </c>
      <c r="O504">
        <f>Sheet9!E505</f>
        <v>1</v>
      </c>
      <c r="P504" t="str">
        <f>IFERROR(VLOOKUP(O504,Sheet6!A:B,2,0),"")</f>
        <v>男子</v>
      </c>
      <c r="Q504" t="str">
        <f>Sheet9!A505</f>
        <v>平泳ぎ　　　　</v>
      </c>
      <c r="R504" t="str">
        <f t="shared" si="48"/>
        <v>平泳ぎ</v>
      </c>
      <c r="S504" t="str">
        <f>Sheet9!B505</f>
        <v xml:space="preserve">  50m</v>
      </c>
      <c r="T504" t="s">
        <v>166</v>
      </c>
      <c r="U504" t="s">
        <v>167</v>
      </c>
      <c r="V504" t="str">
        <f t="shared" si="49"/>
        <v>男子平泳ぎ  50m予選無差別</v>
      </c>
      <c r="Y504">
        <f t="shared" si="50"/>
        <v>175</v>
      </c>
      <c r="Z504" t="str">
        <f t="shared" si="51"/>
        <v/>
      </c>
      <c r="AA504" t="str">
        <f t="shared" si="52"/>
        <v>男子平泳ぎ  50m予選無差別</v>
      </c>
    </row>
    <row r="505" spans="14:27" x14ac:dyDescent="0.15">
      <c r="N505">
        <f>Sheet9!D506</f>
        <v>175</v>
      </c>
      <c r="O505">
        <f>Sheet9!E506</f>
        <v>1</v>
      </c>
      <c r="P505" t="str">
        <f>IFERROR(VLOOKUP(O505,Sheet6!A:B,2,0),"")</f>
        <v>男子</v>
      </c>
      <c r="Q505" t="str">
        <f>Sheet9!A506</f>
        <v>平泳ぎ　　　　</v>
      </c>
      <c r="R505" t="str">
        <f t="shared" si="48"/>
        <v>平泳ぎ</v>
      </c>
      <c r="S505" t="str">
        <f>Sheet9!B506</f>
        <v xml:space="preserve"> 100m</v>
      </c>
      <c r="T505" t="s">
        <v>166</v>
      </c>
      <c r="U505" t="s">
        <v>167</v>
      </c>
      <c r="V505" t="str">
        <f t="shared" si="49"/>
        <v>男子平泳ぎ 100m予選無差別</v>
      </c>
      <c r="Y505">
        <f t="shared" si="50"/>
        <v>175</v>
      </c>
      <c r="Z505" t="str">
        <f t="shared" si="51"/>
        <v/>
      </c>
      <c r="AA505" t="str">
        <f t="shared" si="52"/>
        <v>男子平泳ぎ 100m予選無差別</v>
      </c>
    </row>
    <row r="506" spans="14:27" x14ac:dyDescent="0.15">
      <c r="N506">
        <f>Sheet9!D507</f>
        <v>176</v>
      </c>
      <c r="O506">
        <f>Sheet9!E507</f>
        <v>1</v>
      </c>
      <c r="P506" t="str">
        <f>IFERROR(VLOOKUP(O506,Sheet6!A:B,2,0),"")</f>
        <v>男子</v>
      </c>
      <c r="Q506" t="str">
        <f>Sheet9!A507</f>
        <v>個人メドレー　</v>
      </c>
      <c r="R506" t="str">
        <f t="shared" si="48"/>
        <v>個人メドレー</v>
      </c>
      <c r="S506" t="str">
        <f>Sheet9!B507</f>
        <v xml:space="preserve"> 200m</v>
      </c>
      <c r="T506" t="s">
        <v>166</v>
      </c>
      <c r="U506" t="s">
        <v>167</v>
      </c>
      <c r="V506" t="str">
        <f t="shared" si="49"/>
        <v>男子個人メドレー 200m予選無差別</v>
      </c>
      <c r="Y506">
        <f t="shared" si="50"/>
        <v>176</v>
      </c>
      <c r="Z506" t="str">
        <f t="shared" si="51"/>
        <v/>
      </c>
      <c r="AA506" t="str">
        <f t="shared" si="52"/>
        <v>男子個人メドレー 200m予選無差別</v>
      </c>
    </row>
    <row r="507" spans="14:27" x14ac:dyDescent="0.15">
      <c r="N507">
        <f>Sheet9!D508</f>
        <v>176</v>
      </c>
      <c r="O507">
        <f>Sheet9!E508</f>
        <v>1</v>
      </c>
      <c r="P507" t="str">
        <f>IFERROR(VLOOKUP(O507,Sheet6!A:B,2,0),"")</f>
        <v>男子</v>
      </c>
      <c r="Q507" t="str">
        <f>Sheet9!A508</f>
        <v>個人メドレー　</v>
      </c>
      <c r="R507" t="str">
        <f t="shared" ref="R507:R570" si="53">IFERROR(VLOOKUP(Q507,AG:AH,2,0),"")</f>
        <v>個人メドレー</v>
      </c>
      <c r="S507" t="str">
        <f>Sheet9!B508</f>
        <v xml:space="preserve"> 400m</v>
      </c>
      <c r="T507" t="s">
        <v>166</v>
      </c>
      <c r="U507" t="s">
        <v>167</v>
      </c>
      <c r="V507" t="str">
        <f t="shared" ref="V507:V570" si="54">CONCATENATE(P507,R507,S507,T507,U507)</f>
        <v>男子個人メドレー 400m予選無差別</v>
      </c>
      <c r="Y507">
        <f t="shared" ref="Y507:Y570" si="55">N507</f>
        <v>176</v>
      </c>
      <c r="Z507" t="str">
        <f t="shared" ref="Z507:Z570" si="56">IFERROR(VLOOKUP(V507,I:M,5,0),"")</f>
        <v/>
      </c>
      <c r="AA507" t="str">
        <f t="shared" ref="AA507:AA570" si="57">V507</f>
        <v>男子個人メドレー 400m予選無差別</v>
      </c>
    </row>
    <row r="508" spans="14:27" x14ac:dyDescent="0.15">
      <c r="N508">
        <f>Sheet9!D509</f>
        <v>177</v>
      </c>
      <c r="O508">
        <f>Sheet9!E509</f>
        <v>1</v>
      </c>
      <c r="P508" t="str">
        <f>IFERROR(VLOOKUP(O508,Sheet6!A:B,2,0),"")</f>
        <v>男子</v>
      </c>
      <c r="Q508" t="str">
        <f>Sheet9!A509</f>
        <v>平泳ぎ　　　　</v>
      </c>
      <c r="R508" t="str">
        <f t="shared" si="53"/>
        <v>平泳ぎ</v>
      </c>
      <c r="S508" t="str">
        <f>Sheet9!B509</f>
        <v xml:space="preserve"> 100m</v>
      </c>
      <c r="T508" t="s">
        <v>166</v>
      </c>
      <c r="U508" t="s">
        <v>167</v>
      </c>
      <c r="V508" t="str">
        <f t="shared" si="54"/>
        <v>男子平泳ぎ 100m予選無差別</v>
      </c>
      <c r="Y508">
        <f t="shared" si="55"/>
        <v>177</v>
      </c>
      <c r="Z508" t="str">
        <f t="shared" si="56"/>
        <v/>
      </c>
      <c r="AA508" t="str">
        <f t="shared" si="57"/>
        <v>男子平泳ぎ 100m予選無差別</v>
      </c>
    </row>
    <row r="509" spans="14:27" x14ac:dyDescent="0.15">
      <c r="N509">
        <f>Sheet9!D510</f>
        <v>177</v>
      </c>
      <c r="O509">
        <f>Sheet9!E510</f>
        <v>1</v>
      </c>
      <c r="P509" t="str">
        <f>IFERROR(VLOOKUP(O509,Sheet6!A:B,2,0),"")</f>
        <v>男子</v>
      </c>
      <c r="Q509" t="str">
        <f>Sheet9!A510</f>
        <v>個人メドレー　</v>
      </c>
      <c r="R509" t="str">
        <f t="shared" si="53"/>
        <v>個人メドレー</v>
      </c>
      <c r="S509" t="str">
        <f>Sheet9!B510</f>
        <v xml:space="preserve"> 200m</v>
      </c>
      <c r="T509" t="s">
        <v>166</v>
      </c>
      <c r="U509" t="s">
        <v>167</v>
      </c>
      <c r="V509" t="str">
        <f t="shared" si="54"/>
        <v>男子個人メドレー 200m予選無差別</v>
      </c>
      <c r="Y509">
        <f t="shared" si="55"/>
        <v>177</v>
      </c>
      <c r="Z509" t="str">
        <f t="shared" si="56"/>
        <v/>
      </c>
      <c r="AA509" t="str">
        <f t="shared" si="57"/>
        <v>男子個人メドレー 200m予選無差別</v>
      </c>
    </row>
    <row r="510" spans="14:27" x14ac:dyDescent="0.15">
      <c r="N510">
        <f>Sheet9!D511</f>
        <v>178</v>
      </c>
      <c r="O510">
        <f>Sheet9!E511</f>
        <v>1</v>
      </c>
      <c r="P510" t="str">
        <f>IFERROR(VLOOKUP(O510,Sheet6!A:B,2,0),"")</f>
        <v>男子</v>
      </c>
      <c r="Q510" t="str">
        <f>Sheet9!A511</f>
        <v>平泳ぎ　　　　</v>
      </c>
      <c r="R510" t="str">
        <f t="shared" si="53"/>
        <v>平泳ぎ</v>
      </c>
      <c r="S510" t="str">
        <f>Sheet9!B511</f>
        <v xml:space="preserve"> 100m</v>
      </c>
      <c r="T510" t="s">
        <v>166</v>
      </c>
      <c r="U510" t="s">
        <v>167</v>
      </c>
      <c r="V510" t="str">
        <f t="shared" si="54"/>
        <v>男子平泳ぎ 100m予選無差別</v>
      </c>
      <c r="Y510">
        <f t="shared" si="55"/>
        <v>178</v>
      </c>
      <c r="Z510" t="str">
        <f t="shared" si="56"/>
        <v/>
      </c>
      <c r="AA510" t="str">
        <f t="shared" si="57"/>
        <v>男子平泳ぎ 100m予選無差別</v>
      </c>
    </row>
    <row r="511" spans="14:27" x14ac:dyDescent="0.15">
      <c r="N511">
        <f>Sheet9!D512</f>
        <v>178</v>
      </c>
      <c r="O511">
        <f>Sheet9!E512</f>
        <v>1</v>
      </c>
      <c r="P511" t="str">
        <f>IFERROR(VLOOKUP(O511,Sheet6!A:B,2,0),"")</f>
        <v>男子</v>
      </c>
      <c r="Q511" t="str">
        <f>Sheet9!A512</f>
        <v>個人メドレー　</v>
      </c>
      <c r="R511" t="str">
        <f t="shared" si="53"/>
        <v>個人メドレー</v>
      </c>
      <c r="S511" t="str">
        <f>Sheet9!B512</f>
        <v xml:space="preserve"> 200m</v>
      </c>
      <c r="T511" t="s">
        <v>166</v>
      </c>
      <c r="U511" t="s">
        <v>167</v>
      </c>
      <c r="V511" t="str">
        <f t="shared" si="54"/>
        <v>男子個人メドレー 200m予選無差別</v>
      </c>
      <c r="Y511">
        <f t="shared" si="55"/>
        <v>178</v>
      </c>
      <c r="Z511" t="str">
        <f t="shared" si="56"/>
        <v/>
      </c>
      <c r="AA511" t="str">
        <f t="shared" si="57"/>
        <v>男子個人メドレー 200m予選無差別</v>
      </c>
    </row>
    <row r="512" spans="14:27" x14ac:dyDescent="0.15">
      <c r="N512">
        <f>Sheet9!D513</f>
        <v>179</v>
      </c>
      <c r="O512">
        <f>Sheet9!E513</f>
        <v>1</v>
      </c>
      <c r="P512" t="str">
        <f>IFERROR(VLOOKUP(O512,Sheet6!A:B,2,0),"")</f>
        <v>男子</v>
      </c>
      <c r="Q512" t="str">
        <f>Sheet9!A513</f>
        <v>背泳ぎ　　　　</v>
      </c>
      <c r="R512" t="str">
        <f t="shared" si="53"/>
        <v>背泳ぎ</v>
      </c>
      <c r="S512" t="str">
        <f>Sheet9!B513</f>
        <v xml:space="preserve">  50m</v>
      </c>
      <c r="T512" t="s">
        <v>166</v>
      </c>
      <c r="U512" t="s">
        <v>167</v>
      </c>
      <c r="V512" t="str">
        <f t="shared" si="54"/>
        <v>男子背泳ぎ  50m予選無差別</v>
      </c>
      <c r="Y512">
        <f t="shared" si="55"/>
        <v>179</v>
      </c>
      <c r="Z512" t="str">
        <f t="shared" si="56"/>
        <v/>
      </c>
      <c r="AA512" t="str">
        <f t="shared" si="57"/>
        <v>男子背泳ぎ  50m予選無差別</v>
      </c>
    </row>
    <row r="513" spans="14:27" x14ac:dyDescent="0.15">
      <c r="N513">
        <f>Sheet9!D514</f>
        <v>179</v>
      </c>
      <c r="O513">
        <f>Sheet9!E514</f>
        <v>1</v>
      </c>
      <c r="P513" t="str">
        <f>IFERROR(VLOOKUP(O513,Sheet6!A:B,2,0),"")</f>
        <v>男子</v>
      </c>
      <c r="Q513" t="str">
        <f>Sheet9!A514</f>
        <v>背泳ぎ　　　　</v>
      </c>
      <c r="R513" t="str">
        <f t="shared" si="53"/>
        <v>背泳ぎ</v>
      </c>
      <c r="S513" t="str">
        <f>Sheet9!B514</f>
        <v xml:space="preserve"> 200m</v>
      </c>
      <c r="T513" t="s">
        <v>166</v>
      </c>
      <c r="U513" t="s">
        <v>167</v>
      </c>
      <c r="V513" t="str">
        <f t="shared" si="54"/>
        <v>男子背泳ぎ 200m予選無差別</v>
      </c>
      <c r="Y513">
        <f t="shared" si="55"/>
        <v>179</v>
      </c>
      <c r="Z513" t="str">
        <f t="shared" si="56"/>
        <v/>
      </c>
      <c r="AA513" t="str">
        <f t="shared" si="57"/>
        <v>男子背泳ぎ 200m予選無差別</v>
      </c>
    </row>
    <row r="514" spans="14:27" x14ac:dyDescent="0.15">
      <c r="N514">
        <f>Sheet9!D515</f>
        <v>180</v>
      </c>
      <c r="O514">
        <f>Sheet9!E515</f>
        <v>1</v>
      </c>
      <c r="P514" t="str">
        <f>IFERROR(VLOOKUP(O514,Sheet6!A:B,2,0),"")</f>
        <v>男子</v>
      </c>
      <c r="Q514" t="str">
        <f>Sheet9!A515</f>
        <v>平泳ぎ　　　　</v>
      </c>
      <c r="R514" t="str">
        <f t="shared" si="53"/>
        <v>平泳ぎ</v>
      </c>
      <c r="S514" t="str">
        <f>Sheet9!B515</f>
        <v xml:space="preserve">  50m</v>
      </c>
      <c r="T514" t="s">
        <v>166</v>
      </c>
      <c r="U514" t="s">
        <v>167</v>
      </c>
      <c r="V514" t="str">
        <f t="shared" si="54"/>
        <v>男子平泳ぎ  50m予選無差別</v>
      </c>
      <c r="Y514">
        <f t="shared" si="55"/>
        <v>180</v>
      </c>
      <c r="Z514" t="str">
        <f t="shared" si="56"/>
        <v/>
      </c>
      <c r="AA514" t="str">
        <f t="shared" si="57"/>
        <v>男子平泳ぎ  50m予選無差別</v>
      </c>
    </row>
    <row r="515" spans="14:27" x14ac:dyDescent="0.15">
      <c r="N515">
        <f>Sheet9!D516</f>
        <v>180</v>
      </c>
      <c r="O515">
        <f>Sheet9!E516</f>
        <v>1</v>
      </c>
      <c r="P515" t="str">
        <f>IFERROR(VLOOKUP(O515,Sheet6!A:B,2,0),"")</f>
        <v>男子</v>
      </c>
      <c r="Q515" t="str">
        <f>Sheet9!A516</f>
        <v>平泳ぎ　　　　</v>
      </c>
      <c r="R515" t="str">
        <f t="shared" si="53"/>
        <v>平泳ぎ</v>
      </c>
      <c r="S515" t="str">
        <f>Sheet9!B516</f>
        <v xml:space="preserve"> 100m</v>
      </c>
      <c r="T515" t="s">
        <v>166</v>
      </c>
      <c r="U515" t="s">
        <v>167</v>
      </c>
      <c r="V515" t="str">
        <f t="shared" si="54"/>
        <v>男子平泳ぎ 100m予選無差別</v>
      </c>
      <c r="Y515">
        <f t="shared" si="55"/>
        <v>180</v>
      </c>
      <c r="Z515" t="str">
        <f t="shared" si="56"/>
        <v/>
      </c>
      <c r="AA515" t="str">
        <f t="shared" si="57"/>
        <v>男子平泳ぎ 100m予選無差別</v>
      </c>
    </row>
    <row r="516" spans="14:27" x14ac:dyDescent="0.15">
      <c r="N516">
        <f>Sheet9!D517</f>
        <v>181</v>
      </c>
      <c r="O516">
        <f>Sheet9!E517</f>
        <v>1</v>
      </c>
      <c r="P516" t="str">
        <f>IFERROR(VLOOKUP(O516,Sheet6!A:B,2,0),"")</f>
        <v>男子</v>
      </c>
      <c r="Q516" t="str">
        <f>Sheet9!A517</f>
        <v>自由形　　　　</v>
      </c>
      <c r="R516" t="str">
        <f t="shared" si="53"/>
        <v>自由形</v>
      </c>
      <c r="S516" t="str">
        <f>Sheet9!B517</f>
        <v xml:space="preserve">  50m</v>
      </c>
      <c r="T516" t="s">
        <v>166</v>
      </c>
      <c r="U516" t="s">
        <v>167</v>
      </c>
      <c r="V516" t="str">
        <f t="shared" si="54"/>
        <v>男子自由形  50m予選無差別</v>
      </c>
      <c r="Y516">
        <f t="shared" si="55"/>
        <v>181</v>
      </c>
      <c r="Z516" t="str">
        <f t="shared" si="56"/>
        <v/>
      </c>
      <c r="AA516" t="str">
        <f t="shared" si="57"/>
        <v>男子自由形  50m予選無差別</v>
      </c>
    </row>
    <row r="517" spans="14:27" x14ac:dyDescent="0.15">
      <c r="N517">
        <f>Sheet9!D518</f>
        <v>181</v>
      </c>
      <c r="O517">
        <f>Sheet9!E518</f>
        <v>1</v>
      </c>
      <c r="P517" t="str">
        <f>IFERROR(VLOOKUP(O517,Sheet6!A:B,2,0),"")</f>
        <v>男子</v>
      </c>
      <c r="Q517" t="str">
        <f>Sheet9!A518</f>
        <v>自由形　　　　</v>
      </c>
      <c r="R517" t="str">
        <f t="shared" si="53"/>
        <v>自由形</v>
      </c>
      <c r="S517" t="str">
        <f>Sheet9!B518</f>
        <v xml:space="preserve"> 100m</v>
      </c>
      <c r="T517" t="s">
        <v>166</v>
      </c>
      <c r="U517" t="s">
        <v>167</v>
      </c>
      <c r="V517" t="str">
        <f t="shared" si="54"/>
        <v>男子自由形 100m予選無差別</v>
      </c>
      <c r="Y517">
        <f t="shared" si="55"/>
        <v>181</v>
      </c>
      <c r="Z517" t="str">
        <f t="shared" si="56"/>
        <v/>
      </c>
      <c r="AA517" t="str">
        <f t="shared" si="57"/>
        <v>男子自由形 100m予選無差別</v>
      </c>
    </row>
    <row r="518" spans="14:27" x14ac:dyDescent="0.15">
      <c r="N518">
        <f>Sheet9!D519</f>
        <v>182</v>
      </c>
      <c r="O518">
        <f>Sheet9!E519</f>
        <v>1</v>
      </c>
      <c r="P518" t="str">
        <f>IFERROR(VLOOKUP(O518,Sheet6!A:B,2,0),"")</f>
        <v>男子</v>
      </c>
      <c r="Q518" t="str">
        <f>Sheet9!A519</f>
        <v>背泳ぎ　　　　</v>
      </c>
      <c r="R518" t="str">
        <f t="shared" si="53"/>
        <v>背泳ぎ</v>
      </c>
      <c r="S518" t="str">
        <f>Sheet9!B519</f>
        <v xml:space="preserve">  50m</v>
      </c>
      <c r="T518" t="s">
        <v>166</v>
      </c>
      <c r="U518" t="s">
        <v>167</v>
      </c>
      <c r="V518" t="str">
        <f t="shared" si="54"/>
        <v>男子背泳ぎ  50m予選無差別</v>
      </c>
      <c r="Y518">
        <f t="shared" si="55"/>
        <v>182</v>
      </c>
      <c r="Z518" t="str">
        <f t="shared" si="56"/>
        <v/>
      </c>
      <c r="AA518" t="str">
        <f t="shared" si="57"/>
        <v>男子背泳ぎ  50m予選無差別</v>
      </c>
    </row>
    <row r="519" spans="14:27" x14ac:dyDescent="0.15">
      <c r="N519">
        <f>Sheet9!D520</f>
        <v>182</v>
      </c>
      <c r="O519">
        <f>Sheet9!E520</f>
        <v>1</v>
      </c>
      <c r="P519" t="str">
        <f>IFERROR(VLOOKUP(O519,Sheet6!A:B,2,0),"")</f>
        <v>男子</v>
      </c>
      <c r="Q519" t="str">
        <f>Sheet9!A520</f>
        <v>バタフライ　　</v>
      </c>
      <c r="R519" t="str">
        <f t="shared" si="53"/>
        <v>バタフライ</v>
      </c>
      <c r="S519" t="str">
        <f>Sheet9!B520</f>
        <v xml:space="preserve">  50m</v>
      </c>
      <c r="T519" t="s">
        <v>166</v>
      </c>
      <c r="U519" t="s">
        <v>167</v>
      </c>
      <c r="V519" t="str">
        <f t="shared" si="54"/>
        <v>男子バタフライ  50m予選無差別</v>
      </c>
      <c r="Y519">
        <f t="shared" si="55"/>
        <v>182</v>
      </c>
      <c r="Z519" t="str">
        <f t="shared" si="56"/>
        <v/>
      </c>
      <c r="AA519" t="str">
        <f t="shared" si="57"/>
        <v>男子バタフライ  50m予選無差別</v>
      </c>
    </row>
    <row r="520" spans="14:27" x14ac:dyDescent="0.15">
      <c r="N520">
        <f>Sheet9!D521</f>
        <v>183</v>
      </c>
      <c r="O520">
        <f>Sheet9!E521</f>
        <v>1</v>
      </c>
      <c r="P520" t="str">
        <f>IFERROR(VLOOKUP(O520,Sheet6!A:B,2,0),"")</f>
        <v>男子</v>
      </c>
      <c r="Q520" t="str">
        <f>Sheet9!A521</f>
        <v>自由形　　　　</v>
      </c>
      <c r="R520" t="str">
        <f t="shared" si="53"/>
        <v>自由形</v>
      </c>
      <c r="S520" t="str">
        <f>Sheet9!B521</f>
        <v xml:space="preserve">  50m</v>
      </c>
      <c r="T520" t="s">
        <v>166</v>
      </c>
      <c r="U520" t="s">
        <v>167</v>
      </c>
      <c r="V520" t="str">
        <f t="shared" si="54"/>
        <v>男子自由形  50m予選無差別</v>
      </c>
      <c r="Y520">
        <f t="shared" si="55"/>
        <v>183</v>
      </c>
      <c r="Z520" t="str">
        <f t="shared" si="56"/>
        <v/>
      </c>
      <c r="AA520" t="str">
        <f t="shared" si="57"/>
        <v>男子自由形  50m予選無差別</v>
      </c>
    </row>
    <row r="521" spans="14:27" x14ac:dyDescent="0.15">
      <c r="N521">
        <f>Sheet9!D522</f>
        <v>183</v>
      </c>
      <c r="O521">
        <f>Sheet9!E522</f>
        <v>1</v>
      </c>
      <c r="P521" t="str">
        <f>IFERROR(VLOOKUP(O521,Sheet6!A:B,2,0),"")</f>
        <v>男子</v>
      </c>
      <c r="Q521" t="str">
        <f>Sheet9!A522</f>
        <v>個人メドレー　</v>
      </c>
      <c r="R521" t="str">
        <f t="shared" si="53"/>
        <v>個人メドレー</v>
      </c>
      <c r="S521" t="str">
        <f>Sheet9!B522</f>
        <v xml:space="preserve"> 200m</v>
      </c>
      <c r="T521" t="s">
        <v>166</v>
      </c>
      <c r="U521" t="s">
        <v>167</v>
      </c>
      <c r="V521" t="str">
        <f t="shared" si="54"/>
        <v>男子個人メドレー 200m予選無差別</v>
      </c>
      <c r="Y521">
        <f t="shared" si="55"/>
        <v>183</v>
      </c>
      <c r="Z521" t="str">
        <f t="shared" si="56"/>
        <v/>
      </c>
      <c r="AA521" t="str">
        <f t="shared" si="57"/>
        <v>男子個人メドレー 200m予選無差別</v>
      </c>
    </row>
    <row r="522" spans="14:27" x14ac:dyDescent="0.15">
      <c r="N522">
        <f>Sheet9!D523</f>
        <v>184</v>
      </c>
      <c r="O522">
        <f>Sheet9!E523</f>
        <v>1</v>
      </c>
      <c r="P522" t="str">
        <f>IFERROR(VLOOKUP(O522,Sheet6!A:B,2,0),"")</f>
        <v>男子</v>
      </c>
      <c r="Q522" t="str">
        <f>Sheet9!A523</f>
        <v>バタフライ　　</v>
      </c>
      <c r="R522" t="str">
        <f t="shared" si="53"/>
        <v>バタフライ</v>
      </c>
      <c r="S522" t="str">
        <f>Sheet9!B523</f>
        <v xml:space="preserve">  50m</v>
      </c>
      <c r="T522" t="s">
        <v>166</v>
      </c>
      <c r="U522" t="s">
        <v>167</v>
      </c>
      <c r="V522" t="str">
        <f t="shared" si="54"/>
        <v>男子バタフライ  50m予選無差別</v>
      </c>
      <c r="Y522">
        <f t="shared" si="55"/>
        <v>184</v>
      </c>
      <c r="Z522" t="str">
        <f t="shared" si="56"/>
        <v/>
      </c>
      <c r="AA522" t="str">
        <f t="shared" si="57"/>
        <v>男子バタフライ  50m予選無差別</v>
      </c>
    </row>
    <row r="523" spans="14:27" x14ac:dyDescent="0.15">
      <c r="N523">
        <f>Sheet9!D524</f>
        <v>184</v>
      </c>
      <c r="O523">
        <f>Sheet9!E524</f>
        <v>1</v>
      </c>
      <c r="P523" t="str">
        <f>IFERROR(VLOOKUP(O523,Sheet6!A:B,2,0),"")</f>
        <v>男子</v>
      </c>
      <c r="Q523" t="str">
        <f>Sheet9!A524</f>
        <v>バタフライ　　</v>
      </c>
      <c r="R523" t="str">
        <f t="shared" si="53"/>
        <v>バタフライ</v>
      </c>
      <c r="S523" t="str">
        <f>Sheet9!B524</f>
        <v xml:space="preserve"> 100m</v>
      </c>
      <c r="T523" t="s">
        <v>166</v>
      </c>
      <c r="U523" t="s">
        <v>167</v>
      </c>
      <c r="V523" t="str">
        <f t="shared" si="54"/>
        <v>男子バタフライ 100m予選無差別</v>
      </c>
      <c r="Y523">
        <f t="shared" si="55"/>
        <v>184</v>
      </c>
      <c r="Z523" t="str">
        <f t="shared" si="56"/>
        <v/>
      </c>
      <c r="AA523" t="str">
        <f t="shared" si="57"/>
        <v>男子バタフライ 100m予選無差別</v>
      </c>
    </row>
    <row r="524" spans="14:27" x14ac:dyDescent="0.15">
      <c r="N524">
        <f>Sheet9!D525</f>
        <v>184</v>
      </c>
      <c r="O524">
        <f>Sheet9!E525</f>
        <v>1</v>
      </c>
      <c r="P524" t="str">
        <f>IFERROR(VLOOKUP(O524,Sheet6!A:B,2,0),"")</f>
        <v>男子</v>
      </c>
      <c r="Q524" t="str">
        <f>Sheet9!A525</f>
        <v>個人メドレー　</v>
      </c>
      <c r="R524" t="str">
        <f t="shared" si="53"/>
        <v>個人メドレー</v>
      </c>
      <c r="S524" t="str">
        <f>Sheet9!B525</f>
        <v xml:space="preserve"> 200m</v>
      </c>
      <c r="T524" t="s">
        <v>166</v>
      </c>
      <c r="U524" t="s">
        <v>167</v>
      </c>
      <c r="V524" t="str">
        <f t="shared" si="54"/>
        <v>男子個人メドレー 200m予選無差別</v>
      </c>
      <c r="Y524">
        <f t="shared" si="55"/>
        <v>184</v>
      </c>
      <c r="Z524" t="str">
        <f t="shared" si="56"/>
        <v/>
      </c>
      <c r="AA524" t="str">
        <f t="shared" si="57"/>
        <v>男子個人メドレー 200m予選無差別</v>
      </c>
    </row>
    <row r="525" spans="14:27" x14ac:dyDescent="0.15">
      <c r="N525">
        <f>Sheet9!D526</f>
        <v>185</v>
      </c>
      <c r="O525">
        <f>Sheet9!E526</f>
        <v>1</v>
      </c>
      <c r="P525" t="str">
        <f>IFERROR(VLOOKUP(O525,Sheet6!A:B,2,0),"")</f>
        <v>男子</v>
      </c>
      <c r="Q525" t="str">
        <f>Sheet9!A526</f>
        <v>背泳ぎ　　　　</v>
      </c>
      <c r="R525" t="str">
        <f t="shared" si="53"/>
        <v>背泳ぎ</v>
      </c>
      <c r="S525" t="str">
        <f>Sheet9!B526</f>
        <v xml:space="preserve">  50m</v>
      </c>
      <c r="T525" t="s">
        <v>166</v>
      </c>
      <c r="U525" t="s">
        <v>167</v>
      </c>
      <c r="V525" t="str">
        <f t="shared" si="54"/>
        <v>男子背泳ぎ  50m予選無差別</v>
      </c>
      <c r="Y525">
        <f t="shared" si="55"/>
        <v>185</v>
      </c>
      <c r="Z525" t="str">
        <f t="shared" si="56"/>
        <v/>
      </c>
      <c r="AA525" t="str">
        <f t="shared" si="57"/>
        <v>男子背泳ぎ  50m予選無差別</v>
      </c>
    </row>
    <row r="526" spans="14:27" x14ac:dyDescent="0.15">
      <c r="N526">
        <f>Sheet9!D527</f>
        <v>185</v>
      </c>
      <c r="O526">
        <f>Sheet9!E527</f>
        <v>1</v>
      </c>
      <c r="P526" t="str">
        <f>IFERROR(VLOOKUP(O526,Sheet6!A:B,2,0),"")</f>
        <v>男子</v>
      </c>
      <c r="Q526" t="str">
        <f>Sheet9!A527</f>
        <v>背泳ぎ　　　　</v>
      </c>
      <c r="R526" t="str">
        <f t="shared" si="53"/>
        <v>背泳ぎ</v>
      </c>
      <c r="S526" t="str">
        <f>Sheet9!B527</f>
        <v xml:space="preserve"> 100m</v>
      </c>
      <c r="T526" t="s">
        <v>166</v>
      </c>
      <c r="U526" t="s">
        <v>167</v>
      </c>
      <c r="V526" t="str">
        <f t="shared" si="54"/>
        <v>男子背泳ぎ 100m予選無差別</v>
      </c>
      <c r="Y526">
        <f t="shared" si="55"/>
        <v>185</v>
      </c>
      <c r="Z526" t="str">
        <f t="shared" si="56"/>
        <v/>
      </c>
      <c r="AA526" t="str">
        <f t="shared" si="57"/>
        <v>男子背泳ぎ 100m予選無差別</v>
      </c>
    </row>
    <row r="527" spans="14:27" x14ac:dyDescent="0.15">
      <c r="N527">
        <f>Sheet9!D528</f>
        <v>186</v>
      </c>
      <c r="O527">
        <f>Sheet9!E528</f>
        <v>1</v>
      </c>
      <c r="P527" t="str">
        <f>IFERROR(VLOOKUP(O527,Sheet6!A:B,2,0),"")</f>
        <v>男子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100m</v>
      </c>
      <c r="T527" t="s">
        <v>166</v>
      </c>
      <c r="U527" t="s">
        <v>167</v>
      </c>
      <c r="V527" t="str">
        <f t="shared" si="54"/>
        <v>男子自由形 100m予選無差別</v>
      </c>
      <c r="Y527">
        <f t="shared" si="55"/>
        <v>186</v>
      </c>
      <c r="Z527" t="str">
        <f t="shared" si="56"/>
        <v/>
      </c>
      <c r="AA527" t="str">
        <f t="shared" si="57"/>
        <v>男子自由形 100m予選無差別</v>
      </c>
    </row>
    <row r="528" spans="14:27" x14ac:dyDescent="0.15">
      <c r="N528">
        <f>Sheet9!D529</f>
        <v>186</v>
      </c>
      <c r="O528">
        <f>Sheet9!E529</f>
        <v>1</v>
      </c>
      <c r="P528" t="str">
        <f>IFERROR(VLOOKUP(O528,Sheet6!A:B,2,0),"")</f>
        <v>男子</v>
      </c>
      <c r="Q528" t="str">
        <f>Sheet9!A529</f>
        <v>バタフライ　　</v>
      </c>
      <c r="R528" t="str">
        <f t="shared" si="53"/>
        <v>バタフライ</v>
      </c>
      <c r="S528" t="str">
        <f>Sheet9!B529</f>
        <v xml:space="preserve">  50m</v>
      </c>
      <c r="T528" t="s">
        <v>166</v>
      </c>
      <c r="U528" t="s">
        <v>167</v>
      </c>
      <c r="V528" t="str">
        <f t="shared" si="54"/>
        <v>男子バタフライ  50m予選無差別</v>
      </c>
      <c r="Y528">
        <f t="shared" si="55"/>
        <v>186</v>
      </c>
      <c r="Z528" t="str">
        <f t="shared" si="56"/>
        <v/>
      </c>
      <c r="AA528" t="str">
        <f t="shared" si="57"/>
        <v>男子バタフライ  50m予選無差別</v>
      </c>
    </row>
    <row r="529" spans="14:27" x14ac:dyDescent="0.15">
      <c r="N529">
        <f>Sheet9!D530</f>
        <v>187</v>
      </c>
      <c r="O529">
        <f>Sheet9!E530</f>
        <v>1</v>
      </c>
      <c r="P529" t="str">
        <f>IFERROR(VLOOKUP(O529,Sheet6!A:B,2,0),"")</f>
        <v>男子</v>
      </c>
      <c r="Q529" t="str">
        <f>Sheet9!A530</f>
        <v>自由形　　　　</v>
      </c>
      <c r="R529" t="str">
        <f t="shared" si="53"/>
        <v>自由形</v>
      </c>
      <c r="S529" t="str">
        <f>Sheet9!B530</f>
        <v xml:space="preserve">  50m</v>
      </c>
      <c r="T529" t="s">
        <v>166</v>
      </c>
      <c r="U529" t="s">
        <v>167</v>
      </c>
      <c r="V529" t="str">
        <f t="shared" si="54"/>
        <v>男子自由形  50m予選無差別</v>
      </c>
      <c r="Y529">
        <f t="shared" si="55"/>
        <v>187</v>
      </c>
      <c r="Z529" t="str">
        <f t="shared" si="56"/>
        <v/>
      </c>
      <c r="AA529" t="str">
        <f t="shared" si="57"/>
        <v>男子自由形  50m予選無差別</v>
      </c>
    </row>
    <row r="530" spans="14:27" x14ac:dyDescent="0.15">
      <c r="N530">
        <f>Sheet9!D531</f>
        <v>187</v>
      </c>
      <c r="O530">
        <f>Sheet9!E531</f>
        <v>1</v>
      </c>
      <c r="P530" t="str">
        <f>IFERROR(VLOOKUP(O530,Sheet6!A:B,2,0),"")</f>
        <v>男子</v>
      </c>
      <c r="Q530" t="str">
        <f>Sheet9!A531</f>
        <v>平泳ぎ　　　　</v>
      </c>
      <c r="R530" t="str">
        <f t="shared" si="53"/>
        <v>平泳ぎ</v>
      </c>
      <c r="S530" t="str">
        <f>Sheet9!B531</f>
        <v xml:space="preserve">  50m</v>
      </c>
      <c r="T530" t="s">
        <v>166</v>
      </c>
      <c r="U530" t="s">
        <v>167</v>
      </c>
      <c r="V530" t="str">
        <f t="shared" si="54"/>
        <v>男子平泳ぎ  50m予選無差別</v>
      </c>
      <c r="Y530">
        <f t="shared" si="55"/>
        <v>187</v>
      </c>
      <c r="Z530" t="str">
        <f t="shared" si="56"/>
        <v/>
      </c>
      <c r="AA530" t="str">
        <f t="shared" si="57"/>
        <v>男子平泳ぎ  50m予選無差別</v>
      </c>
    </row>
    <row r="531" spans="14:27" x14ac:dyDescent="0.15">
      <c r="N531">
        <f>Sheet9!D532</f>
        <v>188</v>
      </c>
      <c r="O531">
        <f>Sheet9!E532</f>
        <v>1</v>
      </c>
      <c r="P531" t="str">
        <f>IFERROR(VLOOKUP(O531,Sheet6!A:B,2,0),"")</f>
        <v>男子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 50m</v>
      </c>
      <c r="T531" t="s">
        <v>166</v>
      </c>
      <c r="U531" t="s">
        <v>167</v>
      </c>
      <c r="V531" t="str">
        <f t="shared" si="54"/>
        <v>男子自由形  50m予選無差別</v>
      </c>
      <c r="Y531">
        <f t="shared" si="55"/>
        <v>188</v>
      </c>
      <c r="Z531" t="str">
        <f t="shared" si="56"/>
        <v/>
      </c>
      <c r="AA531" t="str">
        <f t="shared" si="57"/>
        <v>男子自由形  50m予選無差別</v>
      </c>
    </row>
    <row r="532" spans="14:27" x14ac:dyDescent="0.15">
      <c r="N532">
        <f>Sheet9!D533</f>
        <v>188</v>
      </c>
      <c r="O532">
        <f>Sheet9!E533</f>
        <v>1</v>
      </c>
      <c r="P532" t="str">
        <f>IFERROR(VLOOKUP(O532,Sheet6!A:B,2,0),"")</f>
        <v>男子</v>
      </c>
      <c r="Q532" t="str">
        <f>Sheet9!A533</f>
        <v>平泳ぎ　　　　</v>
      </c>
      <c r="R532" t="str">
        <f t="shared" si="53"/>
        <v>平泳ぎ</v>
      </c>
      <c r="S532" t="str">
        <f>Sheet9!B533</f>
        <v xml:space="preserve">  50m</v>
      </c>
      <c r="T532" t="s">
        <v>166</v>
      </c>
      <c r="U532" t="s">
        <v>167</v>
      </c>
      <c r="V532" t="str">
        <f t="shared" si="54"/>
        <v>男子平泳ぎ  50m予選無差別</v>
      </c>
      <c r="Y532">
        <f t="shared" si="55"/>
        <v>188</v>
      </c>
      <c r="Z532" t="str">
        <f t="shared" si="56"/>
        <v/>
      </c>
      <c r="AA532" t="str">
        <f t="shared" si="57"/>
        <v>男子平泳ぎ  50m予選無差別</v>
      </c>
    </row>
    <row r="533" spans="14:27" x14ac:dyDescent="0.15">
      <c r="N533">
        <f>Sheet9!D534</f>
        <v>189</v>
      </c>
      <c r="O533">
        <f>Sheet9!E534</f>
        <v>1</v>
      </c>
      <c r="P533" t="str">
        <f>IFERROR(VLOOKUP(O533,Sheet6!A:B,2,0),"")</f>
        <v>男子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166</v>
      </c>
      <c r="U533" t="s">
        <v>167</v>
      </c>
      <c r="V533" t="str">
        <f t="shared" si="54"/>
        <v>男子自由形  50m予選無差別</v>
      </c>
      <c r="Y533">
        <f t="shared" si="55"/>
        <v>189</v>
      </c>
      <c r="Z533" t="str">
        <f t="shared" si="56"/>
        <v/>
      </c>
      <c r="AA533" t="str">
        <f t="shared" si="57"/>
        <v>男子自由形  50m予選無差別</v>
      </c>
    </row>
    <row r="534" spans="14:27" x14ac:dyDescent="0.15">
      <c r="N534">
        <f>Sheet9!D535</f>
        <v>189</v>
      </c>
      <c r="O534">
        <f>Sheet9!E535</f>
        <v>1</v>
      </c>
      <c r="P534" t="str">
        <f>IFERROR(VLOOKUP(O534,Sheet6!A:B,2,0),"")</f>
        <v>男子</v>
      </c>
      <c r="Q534" t="str">
        <f>Sheet9!A535</f>
        <v>平泳ぎ　　　　</v>
      </c>
      <c r="R534" t="str">
        <f t="shared" si="53"/>
        <v>平泳ぎ</v>
      </c>
      <c r="S534" t="str">
        <f>Sheet9!B535</f>
        <v xml:space="preserve">  50m</v>
      </c>
      <c r="T534" t="s">
        <v>166</v>
      </c>
      <c r="U534" t="s">
        <v>167</v>
      </c>
      <c r="V534" t="str">
        <f t="shared" si="54"/>
        <v>男子平泳ぎ  50m予選無差別</v>
      </c>
      <c r="Y534">
        <f t="shared" si="55"/>
        <v>189</v>
      </c>
      <c r="Z534" t="str">
        <f t="shared" si="56"/>
        <v/>
      </c>
      <c r="AA534" t="str">
        <f t="shared" si="57"/>
        <v>男子平泳ぎ  50m予選無差別</v>
      </c>
    </row>
    <row r="535" spans="14:27" x14ac:dyDescent="0.15">
      <c r="N535">
        <f>Sheet9!D536</f>
        <v>189</v>
      </c>
      <c r="O535">
        <f>Sheet9!E536</f>
        <v>1</v>
      </c>
      <c r="P535" t="str">
        <f>IFERROR(VLOOKUP(O535,Sheet6!A:B,2,0),"")</f>
        <v>男子</v>
      </c>
      <c r="Q535" t="str">
        <f>Sheet9!A536</f>
        <v>平泳ぎ　　　　</v>
      </c>
      <c r="R535" t="str">
        <f t="shared" si="53"/>
        <v>平泳ぎ</v>
      </c>
      <c r="S535" t="str">
        <f>Sheet9!B536</f>
        <v xml:space="preserve"> 100m</v>
      </c>
      <c r="T535" t="s">
        <v>166</v>
      </c>
      <c r="U535" t="s">
        <v>167</v>
      </c>
      <c r="V535" t="str">
        <f t="shared" si="54"/>
        <v>男子平泳ぎ 100m予選無差別</v>
      </c>
      <c r="Y535">
        <f t="shared" si="55"/>
        <v>189</v>
      </c>
      <c r="Z535" t="str">
        <f t="shared" si="56"/>
        <v/>
      </c>
      <c r="AA535" t="str">
        <f t="shared" si="57"/>
        <v>男子平泳ぎ 100m予選無差別</v>
      </c>
    </row>
    <row r="536" spans="14:27" x14ac:dyDescent="0.15">
      <c r="N536">
        <f>Sheet9!D537</f>
        <v>190</v>
      </c>
      <c r="O536">
        <f>Sheet9!E537</f>
        <v>1</v>
      </c>
      <c r="P536" t="str">
        <f>IFERROR(VLOOKUP(O536,Sheet6!A:B,2,0),"")</f>
        <v>男子</v>
      </c>
      <c r="Q536" t="str">
        <f>Sheet9!A537</f>
        <v>自由形　　　　</v>
      </c>
      <c r="R536" t="str">
        <f t="shared" si="53"/>
        <v>自由形</v>
      </c>
      <c r="S536" t="str">
        <f>Sheet9!B537</f>
        <v xml:space="preserve">  50m</v>
      </c>
      <c r="T536" t="s">
        <v>166</v>
      </c>
      <c r="U536" t="s">
        <v>167</v>
      </c>
      <c r="V536" t="str">
        <f t="shared" si="54"/>
        <v>男子自由形  50m予選無差別</v>
      </c>
      <c r="Y536">
        <f t="shared" si="55"/>
        <v>190</v>
      </c>
      <c r="Z536" t="str">
        <f t="shared" si="56"/>
        <v/>
      </c>
      <c r="AA536" t="str">
        <f t="shared" si="57"/>
        <v>男子自由形  50m予選無差別</v>
      </c>
    </row>
    <row r="537" spans="14:27" x14ac:dyDescent="0.15">
      <c r="N537">
        <f>Sheet9!D538</f>
        <v>190</v>
      </c>
      <c r="O537">
        <f>Sheet9!E538</f>
        <v>1</v>
      </c>
      <c r="P537" t="str">
        <f>IFERROR(VLOOKUP(O537,Sheet6!A:B,2,0),"")</f>
        <v>男子</v>
      </c>
      <c r="Q537" t="str">
        <f>Sheet9!A538</f>
        <v>平泳ぎ　　　　</v>
      </c>
      <c r="R537" t="str">
        <f t="shared" si="53"/>
        <v>平泳ぎ</v>
      </c>
      <c r="S537" t="str">
        <f>Sheet9!B538</f>
        <v xml:space="preserve">  50m</v>
      </c>
      <c r="T537" t="s">
        <v>166</v>
      </c>
      <c r="U537" t="s">
        <v>167</v>
      </c>
      <c r="V537" t="str">
        <f t="shared" si="54"/>
        <v>男子平泳ぎ  50m予選無差別</v>
      </c>
      <c r="Y537">
        <f t="shared" si="55"/>
        <v>190</v>
      </c>
      <c r="Z537" t="str">
        <f t="shared" si="56"/>
        <v/>
      </c>
      <c r="AA537" t="str">
        <f t="shared" si="57"/>
        <v>男子平泳ぎ  50m予選無差別</v>
      </c>
    </row>
    <row r="538" spans="14:27" x14ac:dyDescent="0.15">
      <c r="N538">
        <f>Sheet9!D539</f>
        <v>190</v>
      </c>
      <c r="O538">
        <f>Sheet9!E539</f>
        <v>1</v>
      </c>
      <c r="P538" t="str">
        <f>IFERROR(VLOOKUP(O538,Sheet6!A:B,2,0),"")</f>
        <v>男子</v>
      </c>
      <c r="Q538" t="str">
        <f>Sheet9!A539</f>
        <v>個人メドレー　</v>
      </c>
      <c r="R538" t="str">
        <f t="shared" si="53"/>
        <v>個人メドレー</v>
      </c>
      <c r="S538" t="str">
        <f>Sheet9!B539</f>
        <v xml:space="preserve"> 200m</v>
      </c>
      <c r="T538" t="s">
        <v>166</v>
      </c>
      <c r="U538" t="s">
        <v>167</v>
      </c>
      <c r="V538" t="str">
        <f t="shared" si="54"/>
        <v>男子個人メドレー 200m予選無差別</v>
      </c>
      <c r="Y538">
        <f t="shared" si="55"/>
        <v>190</v>
      </c>
      <c r="Z538" t="str">
        <f t="shared" si="56"/>
        <v/>
      </c>
      <c r="AA538" t="str">
        <f t="shared" si="57"/>
        <v>男子個人メドレー 200m予選無差別</v>
      </c>
    </row>
    <row r="539" spans="14:27" x14ac:dyDescent="0.15">
      <c r="N539">
        <f>Sheet9!D540</f>
        <v>191</v>
      </c>
      <c r="O539">
        <f>Sheet9!E540</f>
        <v>1</v>
      </c>
      <c r="P539" t="str">
        <f>IFERROR(VLOOKUP(O539,Sheet6!A:B,2,0),"")</f>
        <v>男子</v>
      </c>
      <c r="Q539" t="str">
        <f>Sheet9!A540</f>
        <v>自由形　　　　</v>
      </c>
      <c r="R539" t="str">
        <f t="shared" si="53"/>
        <v>自由形</v>
      </c>
      <c r="S539" t="str">
        <f>Sheet9!B540</f>
        <v xml:space="preserve">  50m</v>
      </c>
      <c r="T539" t="s">
        <v>166</v>
      </c>
      <c r="U539" t="s">
        <v>167</v>
      </c>
      <c r="V539" t="str">
        <f t="shared" si="54"/>
        <v>男子自由形  50m予選無差別</v>
      </c>
      <c r="Y539">
        <f t="shared" si="55"/>
        <v>191</v>
      </c>
      <c r="Z539" t="str">
        <f t="shared" si="56"/>
        <v/>
      </c>
      <c r="AA539" t="str">
        <f t="shared" si="57"/>
        <v>男子自由形  50m予選無差別</v>
      </c>
    </row>
    <row r="540" spans="14:27" x14ac:dyDescent="0.15">
      <c r="N540">
        <f>Sheet9!D541</f>
        <v>191</v>
      </c>
      <c r="O540">
        <f>Sheet9!E541</f>
        <v>1</v>
      </c>
      <c r="P540" t="str">
        <f>IFERROR(VLOOKUP(O540,Sheet6!A:B,2,0),"")</f>
        <v>男子</v>
      </c>
      <c r="Q540" t="str">
        <f>Sheet9!A541</f>
        <v>バタフライ　　</v>
      </c>
      <c r="R540" t="str">
        <f t="shared" si="53"/>
        <v>バタフライ</v>
      </c>
      <c r="S540" t="str">
        <f>Sheet9!B541</f>
        <v xml:space="preserve">  50m</v>
      </c>
      <c r="T540" t="s">
        <v>166</v>
      </c>
      <c r="U540" t="s">
        <v>167</v>
      </c>
      <c r="V540" t="str">
        <f t="shared" si="54"/>
        <v>男子バタフライ  50m予選無差別</v>
      </c>
      <c r="Y540">
        <f t="shared" si="55"/>
        <v>191</v>
      </c>
      <c r="Z540" t="str">
        <f t="shared" si="56"/>
        <v/>
      </c>
      <c r="AA540" t="str">
        <f t="shared" si="57"/>
        <v>男子バタフライ  50m予選無差別</v>
      </c>
    </row>
    <row r="541" spans="14:27" x14ac:dyDescent="0.15">
      <c r="N541">
        <f>Sheet9!D542</f>
        <v>192</v>
      </c>
      <c r="O541">
        <f>Sheet9!E542</f>
        <v>1</v>
      </c>
      <c r="P541" t="str">
        <f>IFERROR(VLOOKUP(O541,Sheet6!A:B,2,0),"")</f>
        <v>男子</v>
      </c>
      <c r="Q541" t="str">
        <f>Sheet9!A542</f>
        <v>自由形　　　　</v>
      </c>
      <c r="R541" t="str">
        <f t="shared" si="53"/>
        <v>自由形</v>
      </c>
      <c r="S541" t="str">
        <f>Sheet9!B542</f>
        <v xml:space="preserve">  50m</v>
      </c>
      <c r="T541" t="s">
        <v>166</v>
      </c>
      <c r="U541" t="s">
        <v>167</v>
      </c>
      <c r="V541" t="str">
        <f t="shared" si="54"/>
        <v>男子自由形  50m予選無差別</v>
      </c>
      <c r="Y541">
        <f t="shared" si="55"/>
        <v>192</v>
      </c>
      <c r="Z541" t="str">
        <f t="shared" si="56"/>
        <v/>
      </c>
      <c r="AA541" t="str">
        <f t="shared" si="57"/>
        <v>男子自由形  50m予選無差別</v>
      </c>
    </row>
    <row r="542" spans="14:27" x14ac:dyDescent="0.15">
      <c r="N542">
        <f>Sheet9!D543</f>
        <v>192</v>
      </c>
      <c r="O542">
        <f>Sheet9!E543</f>
        <v>1</v>
      </c>
      <c r="P542" t="str">
        <f>IFERROR(VLOOKUP(O542,Sheet6!A:B,2,0),"")</f>
        <v>男子</v>
      </c>
      <c r="Q542" t="str">
        <f>Sheet9!A543</f>
        <v>バタフライ　　</v>
      </c>
      <c r="R542" t="str">
        <f t="shared" si="53"/>
        <v>バタフライ</v>
      </c>
      <c r="S542" t="str">
        <f>Sheet9!B543</f>
        <v xml:space="preserve">  50m</v>
      </c>
      <c r="T542" t="s">
        <v>166</v>
      </c>
      <c r="U542" t="s">
        <v>167</v>
      </c>
      <c r="V542" t="str">
        <f t="shared" si="54"/>
        <v>男子バタフライ  50m予選無差別</v>
      </c>
      <c r="Y542">
        <f t="shared" si="55"/>
        <v>192</v>
      </c>
      <c r="Z542" t="str">
        <f t="shared" si="56"/>
        <v/>
      </c>
      <c r="AA542" t="str">
        <f t="shared" si="57"/>
        <v>男子バタフライ  50m予選無差別</v>
      </c>
    </row>
    <row r="543" spans="14:27" x14ac:dyDescent="0.15">
      <c r="N543">
        <f>Sheet9!D544</f>
        <v>193</v>
      </c>
      <c r="O543">
        <f>Sheet9!E544</f>
        <v>1</v>
      </c>
      <c r="P543" t="str">
        <f>IFERROR(VLOOKUP(O543,Sheet6!A:B,2,0),"")</f>
        <v>男子</v>
      </c>
      <c r="Q543" t="str">
        <f>Sheet9!A544</f>
        <v>自由形　　　　</v>
      </c>
      <c r="R543" t="str">
        <f t="shared" si="53"/>
        <v>自由形</v>
      </c>
      <c r="S543" t="str">
        <f>Sheet9!B544</f>
        <v xml:space="preserve">  50m</v>
      </c>
      <c r="T543" t="s">
        <v>166</v>
      </c>
      <c r="U543" t="s">
        <v>167</v>
      </c>
      <c r="V543" t="str">
        <f t="shared" si="54"/>
        <v>男子自由形  50m予選無差別</v>
      </c>
      <c r="Y543">
        <f t="shared" si="55"/>
        <v>193</v>
      </c>
      <c r="Z543" t="str">
        <f t="shared" si="56"/>
        <v/>
      </c>
      <c r="AA543" t="str">
        <f t="shared" si="57"/>
        <v>男子自由形  50m予選無差別</v>
      </c>
    </row>
    <row r="544" spans="14:27" x14ac:dyDescent="0.15">
      <c r="N544">
        <f>Sheet9!D545</f>
        <v>193</v>
      </c>
      <c r="O544">
        <f>Sheet9!E545</f>
        <v>1</v>
      </c>
      <c r="P544" t="str">
        <f>IFERROR(VLOOKUP(O544,Sheet6!A:B,2,0),"")</f>
        <v>男子</v>
      </c>
      <c r="Q544" t="str">
        <f>Sheet9!A545</f>
        <v>平泳ぎ　　　　</v>
      </c>
      <c r="R544" t="str">
        <f t="shared" si="53"/>
        <v>平泳ぎ</v>
      </c>
      <c r="S544" t="str">
        <f>Sheet9!B545</f>
        <v xml:space="preserve"> 100m</v>
      </c>
      <c r="T544" t="s">
        <v>166</v>
      </c>
      <c r="U544" t="s">
        <v>167</v>
      </c>
      <c r="V544" t="str">
        <f t="shared" si="54"/>
        <v>男子平泳ぎ 100m予選無差別</v>
      </c>
      <c r="Y544">
        <f t="shared" si="55"/>
        <v>193</v>
      </c>
      <c r="Z544" t="str">
        <f t="shared" si="56"/>
        <v/>
      </c>
      <c r="AA544" t="str">
        <f t="shared" si="57"/>
        <v>男子平泳ぎ 100m予選無差別</v>
      </c>
    </row>
    <row r="545" spans="14:27" x14ac:dyDescent="0.15">
      <c r="N545">
        <f>Sheet9!D546</f>
        <v>193</v>
      </c>
      <c r="O545">
        <f>Sheet9!E546</f>
        <v>1</v>
      </c>
      <c r="P545" t="str">
        <f>IFERROR(VLOOKUP(O545,Sheet6!A:B,2,0),"")</f>
        <v>男子</v>
      </c>
      <c r="Q545" t="str">
        <f>Sheet9!A546</f>
        <v>バタフライ　　</v>
      </c>
      <c r="R545" t="str">
        <f t="shared" si="53"/>
        <v>バタフライ</v>
      </c>
      <c r="S545" t="str">
        <f>Sheet9!B546</f>
        <v xml:space="preserve">  50m</v>
      </c>
      <c r="T545" t="s">
        <v>166</v>
      </c>
      <c r="U545" t="s">
        <v>167</v>
      </c>
      <c r="V545" t="str">
        <f t="shared" si="54"/>
        <v>男子バタフライ  50m予選無差別</v>
      </c>
      <c r="Y545">
        <f t="shared" si="55"/>
        <v>193</v>
      </c>
      <c r="Z545" t="str">
        <f t="shared" si="56"/>
        <v/>
      </c>
      <c r="AA545" t="str">
        <f t="shared" si="57"/>
        <v>男子バタフライ  50m予選無差別</v>
      </c>
    </row>
    <row r="546" spans="14:27" x14ac:dyDescent="0.15">
      <c r="N546">
        <f>Sheet9!D547</f>
        <v>194</v>
      </c>
      <c r="O546">
        <f>Sheet9!E547</f>
        <v>1</v>
      </c>
      <c r="P546" t="str">
        <f>IFERROR(VLOOKUP(O546,Sheet6!A:B,2,0),"")</f>
        <v>男子</v>
      </c>
      <c r="Q546" t="str">
        <f>Sheet9!A547</f>
        <v>自由形　　　　</v>
      </c>
      <c r="R546" t="str">
        <f t="shared" si="53"/>
        <v>自由形</v>
      </c>
      <c r="S546" t="str">
        <f>Sheet9!B547</f>
        <v xml:space="preserve">  50m</v>
      </c>
      <c r="T546" t="s">
        <v>166</v>
      </c>
      <c r="U546" t="s">
        <v>167</v>
      </c>
      <c r="V546" t="str">
        <f t="shared" si="54"/>
        <v>男子自由形  50m予選無差別</v>
      </c>
      <c r="Y546">
        <f t="shared" si="55"/>
        <v>194</v>
      </c>
      <c r="Z546" t="str">
        <f t="shared" si="56"/>
        <v/>
      </c>
      <c r="AA546" t="str">
        <f t="shared" si="57"/>
        <v>男子自由形  50m予選無差別</v>
      </c>
    </row>
    <row r="547" spans="14:27" x14ac:dyDescent="0.15">
      <c r="N547">
        <f>Sheet9!D548</f>
        <v>228</v>
      </c>
      <c r="O547">
        <f>Sheet9!E548</f>
        <v>2</v>
      </c>
      <c r="P547" t="str">
        <f>IFERROR(VLOOKUP(O547,Sheet6!A:B,2,0),"")</f>
        <v>女子</v>
      </c>
      <c r="Q547" t="str">
        <f>Sheet9!A548</f>
        <v>個人メドレー　</v>
      </c>
      <c r="R547" t="str">
        <f t="shared" si="53"/>
        <v>個人メドレー</v>
      </c>
      <c r="S547" t="str">
        <f>Sheet9!B548</f>
        <v xml:space="preserve"> 200m</v>
      </c>
      <c r="T547" t="s">
        <v>166</v>
      </c>
      <c r="U547" t="s">
        <v>167</v>
      </c>
      <c r="V547" t="str">
        <f t="shared" si="54"/>
        <v>女子個人メドレー 200m予選無差別</v>
      </c>
      <c r="Y547">
        <f t="shared" si="55"/>
        <v>228</v>
      </c>
      <c r="Z547" t="str">
        <f t="shared" si="56"/>
        <v/>
      </c>
      <c r="AA547" t="str">
        <f t="shared" si="57"/>
        <v>女子個人メドレー 200m予選無差別</v>
      </c>
    </row>
    <row r="548" spans="14:27" x14ac:dyDescent="0.15">
      <c r="N548">
        <f>Sheet9!D549</f>
        <v>229</v>
      </c>
      <c r="O548">
        <f>Sheet9!E549</f>
        <v>2</v>
      </c>
      <c r="P548" t="str">
        <f>IFERROR(VLOOKUP(O548,Sheet6!A:B,2,0),"")</f>
        <v>女子</v>
      </c>
      <c r="Q548" t="str">
        <f>Sheet9!A549</f>
        <v>自由形　　　　</v>
      </c>
      <c r="R548" t="str">
        <f t="shared" si="53"/>
        <v>自由形</v>
      </c>
      <c r="S548" t="str">
        <f>Sheet9!B549</f>
        <v xml:space="preserve">  50m</v>
      </c>
      <c r="T548" t="s">
        <v>166</v>
      </c>
      <c r="U548" t="s">
        <v>167</v>
      </c>
      <c r="V548" t="str">
        <f t="shared" si="54"/>
        <v>女子自由形  50m予選無差別</v>
      </c>
      <c r="Y548">
        <f t="shared" si="55"/>
        <v>229</v>
      </c>
      <c r="Z548" t="str">
        <f t="shared" si="56"/>
        <v/>
      </c>
      <c r="AA548" t="str">
        <f t="shared" si="57"/>
        <v>女子自由形  50m予選無差別</v>
      </c>
    </row>
    <row r="549" spans="14:27" x14ac:dyDescent="0.15">
      <c r="N549">
        <f>Sheet9!D550</f>
        <v>229</v>
      </c>
      <c r="O549">
        <f>Sheet9!E550</f>
        <v>2</v>
      </c>
      <c r="P549" t="str">
        <f>IFERROR(VLOOKUP(O549,Sheet6!A:B,2,0),"")</f>
        <v>女子</v>
      </c>
      <c r="Q549" t="str">
        <f>Sheet9!A550</f>
        <v>自由形　　　　</v>
      </c>
      <c r="R549" t="str">
        <f t="shared" si="53"/>
        <v>自由形</v>
      </c>
      <c r="S549" t="str">
        <f>Sheet9!B550</f>
        <v xml:space="preserve"> 100m</v>
      </c>
      <c r="T549" t="s">
        <v>166</v>
      </c>
      <c r="U549" t="s">
        <v>167</v>
      </c>
      <c r="V549" t="str">
        <f t="shared" si="54"/>
        <v>女子自由形 100m予選無差別</v>
      </c>
      <c r="Y549">
        <f t="shared" si="55"/>
        <v>229</v>
      </c>
      <c r="Z549" t="str">
        <f t="shared" si="56"/>
        <v/>
      </c>
      <c r="AA549" t="str">
        <f t="shared" si="57"/>
        <v>女子自由形 100m予選無差別</v>
      </c>
    </row>
    <row r="550" spans="14:27" x14ac:dyDescent="0.15">
      <c r="N550">
        <f>Sheet9!D551</f>
        <v>229</v>
      </c>
      <c r="O550">
        <f>Sheet9!E551</f>
        <v>2</v>
      </c>
      <c r="P550" t="str">
        <f>IFERROR(VLOOKUP(O550,Sheet6!A:B,2,0),"")</f>
        <v>女子</v>
      </c>
      <c r="Q550" t="str">
        <f>Sheet9!A551</f>
        <v>自由形　　　　</v>
      </c>
      <c r="R550" t="str">
        <f t="shared" si="53"/>
        <v>自由形</v>
      </c>
      <c r="S550" t="str">
        <f>Sheet9!B551</f>
        <v xml:space="preserve"> 200m</v>
      </c>
      <c r="T550" t="s">
        <v>166</v>
      </c>
      <c r="U550" t="s">
        <v>167</v>
      </c>
      <c r="V550" t="str">
        <f t="shared" si="54"/>
        <v>女子自由形 200m予選無差別</v>
      </c>
      <c r="Y550">
        <f t="shared" si="55"/>
        <v>229</v>
      </c>
      <c r="Z550" t="str">
        <f t="shared" si="56"/>
        <v/>
      </c>
      <c r="AA550" t="str">
        <f t="shared" si="57"/>
        <v>女子自由形 200m予選無差別</v>
      </c>
    </row>
    <row r="551" spans="14:27" x14ac:dyDescent="0.15">
      <c r="N551">
        <f>Sheet9!D552</f>
        <v>230</v>
      </c>
      <c r="O551">
        <f>Sheet9!E552</f>
        <v>2</v>
      </c>
      <c r="P551" t="str">
        <f>IFERROR(VLOOKUP(O551,Sheet6!A:B,2,0),"")</f>
        <v>女子</v>
      </c>
      <c r="Q551" t="str">
        <f>Sheet9!A552</f>
        <v>自由形　　　　</v>
      </c>
      <c r="R551" t="str">
        <f t="shared" si="53"/>
        <v>自由形</v>
      </c>
      <c r="S551" t="str">
        <f>Sheet9!B552</f>
        <v xml:space="preserve">  50m</v>
      </c>
      <c r="T551" t="s">
        <v>166</v>
      </c>
      <c r="U551" t="s">
        <v>167</v>
      </c>
      <c r="V551" t="str">
        <f t="shared" si="54"/>
        <v>女子自由形  50m予選無差別</v>
      </c>
      <c r="Y551">
        <f t="shared" si="55"/>
        <v>230</v>
      </c>
      <c r="Z551" t="str">
        <f t="shared" si="56"/>
        <v/>
      </c>
      <c r="AA551" t="str">
        <f t="shared" si="57"/>
        <v>女子自由形  50m予選無差別</v>
      </c>
    </row>
    <row r="552" spans="14:27" x14ac:dyDescent="0.15">
      <c r="N552">
        <f>Sheet9!D553</f>
        <v>230</v>
      </c>
      <c r="O552">
        <f>Sheet9!E553</f>
        <v>2</v>
      </c>
      <c r="P552" t="str">
        <f>IFERROR(VLOOKUP(O552,Sheet6!A:B,2,0),"")</f>
        <v>女子</v>
      </c>
      <c r="Q552" t="str">
        <f>Sheet9!A553</f>
        <v>自由形　　　　</v>
      </c>
      <c r="R552" t="str">
        <f t="shared" si="53"/>
        <v>自由形</v>
      </c>
      <c r="S552" t="str">
        <f>Sheet9!B553</f>
        <v xml:space="preserve"> 100m</v>
      </c>
      <c r="T552" t="s">
        <v>166</v>
      </c>
      <c r="U552" t="s">
        <v>167</v>
      </c>
      <c r="V552" t="str">
        <f t="shared" si="54"/>
        <v>女子自由形 100m予選無差別</v>
      </c>
      <c r="Y552">
        <f t="shared" si="55"/>
        <v>230</v>
      </c>
      <c r="Z552" t="str">
        <f t="shared" si="56"/>
        <v/>
      </c>
      <c r="AA552" t="str">
        <f t="shared" si="57"/>
        <v>女子自由形 100m予選無差別</v>
      </c>
    </row>
    <row r="553" spans="14:27" x14ac:dyDescent="0.15">
      <c r="N553">
        <f>Sheet9!D554</f>
        <v>230</v>
      </c>
      <c r="O553">
        <f>Sheet9!E554</f>
        <v>2</v>
      </c>
      <c r="P553" t="str">
        <f>IFERROR(VLOOKUP(O553,Sheet6!A:B,2,0),"")</f>
        <v>女子</v>
      </c>
      <c r="Q553" t="str">
        <f>Sheet9!A554</f>
        <v>バタフライ　　</v>
      </c>
      <c r="R553" t="str">
        <f t="shared" si="53"/>
        <v>バタフライ</v>
      </c>
      <c r="S553" t="str">
        <f>Sheet9!B554</f>
        <v xml:space="preserve">  50m</v>
      </c>
      <c r="T553" t="s">
        <v>166</v>
      </c>
      <c r="U553" t="s">
        <v>167</v>
      </c>
      <c r="V553" t="str">
        <f t="shared" si="54"/>
        <v>女子バタフライ  50m予選無差別</v>
      </c>
      <c r="Y553">
        <f t="shared" si="55"/>
        <v>230</v>
      </c>
      <c r="Z553" t="str">
        <f t="shared" si="56"/>
        <v/>
      </c>
      <c r="AA553" t="str">
        <f t="shared" si="57"/>
        <v>女子バタフライ  50m予選無差別</v>
      </c>
    </row>
    <row r="554" spans="14:27" x14ac:dyDescent="0.15">
      <c r="N554">
        <f>Sheet9!D555</f>
        <v>231</v>
      </c>
      <c r="O554">
        <f>Sheet9!E555</f>
        <v>2</v>
      </c>
      <c r="P554" t="str">
        <f>IFERROR(VLOOKUP(O554,Sheet6!A:B,2,0),"")</f>
        <v>女子</v>
      </c>
      <c r="Q554" t="str">
        <f>Sheet9!A555</f>
        <v>自由形　　　　</v>
      </c>
      <c r="R554" t="str">
        <f t="shared" si="53"/>
        <v>自由形</v>
      </c>
      <c r="S554" t="str">
        <f>Sheet9!B555</f>
        <v xml:space="preserve">  50m</v>
      </c>
      <c r="T554" t="s">
        <v>166</v>
      </c>
      <c r="U554" t="s">
        <v>167</v>
      </c>
      <c r="V554" t="str">
        <f t="shared" si="54"/>
        <v>女子自由形  50m予選無差別</v>
      </c>
      <c r="Y554">
        <f t="shared" si="55"/>
        <v>231</v>
      </c>
      <c r="Z554" t="str">
        <f t="shared" si="56"/>
        <v/>
      </c>
      <c r="AA554" t="str">
        <f t="shared" si="57"/>
        <v>女子自由形  50m予選無差別</v>
      </c>
    </row>
    <row r="555" spans="14:27" x14ac:dyDescent="0.15">
      <c r="N555">
        <f>Sheet9!D556</f>
        <v>231</v>
      </c>
      <c r="O555">
        <f>Sheet9!E556</f>
        <v>2</v>
      </c>
      <c r="P555" t="str">
        <f>IFERROR(VLOOKUP(O555,Sheet6!A:B,2,0),"")</f>
        <v>女子</v>
      </c>
      <c r="Q555" t="str">
        <f>Sheet9!A556</f>
        <v>バタフライ　　</v>
      </c>
      <c r="R555" t="str">
        <f t="shared" si="53"/>
        <v>バタフライ</v>
      </c>
      <c r="S555" t="str">
        <f>Sheet9!B556</f>
        <v xml:space="preserve"> 100m</v>
      </c>
      <c r="T555" t="s">
        <v>166</v>
      </c>
      <c r="U555" t="s">
        <v>167</v>
      </c>
      <c r="V555" t="str">
        <f t="shared" si="54"/>
        <v>女子バタフライ 100m予選無差別</v>
      </c>
      <c r="Y555">
        <f t="shared" si="55"/>
        <v>231</v>
      </c>
      <c r="Z555" t="str">
        <f t="shared" si="56"/>
        <v/>
      </c>
      <c r="AA555" t="str">
        <f t="shared" si="57"/>
        <v>女子バタフライ 100m予選無差別</v>
      </c>
    </row>
    <row r="556" spans="14:27" x14ac:dyDescent="0.15">
      <c r="N556">
        <f>Sheet9!D557</f>
        <v>232</v>
      </c>
      <c r="O556">
        <f>Sheet9!E557</f>
        <v>2</v>
      </c>
      <c r="P556" t="str">
        <f>IFERROR(VLOOKUP(O556,Sheet6!A:B,2,0),"")</f>
        <v>女子</v>
      </c>
      <c r="Q556" t="str">
        <f>Sheet9!A557</f>
        <v>平泳ぎ　　　　</v>
      </c>
      <c r="R556" t="str">
        <f t="shared" si="53"/>
        <v>平泳ぎ</v>
      </c>
      <c r="S556" t="str">
        <f>Sheet9!B557</f>
        <v xml:space="preserve">  50m</v>
      </c>
      <c r="T556" t="s">
        <v>166</v>
      </c>
      <c r="U556" t="s">
        <v>167</v>
      </c>
      <c r="V556" t="str">
        <f t="shared" si="54"/>
        <v>女子平泳ぎ  50m予選無差別</v>
      </c>
      <c r="Y556">
        <f t="shared" si="55"/>
        <v>232</v>
      </c>
      <c r="Z556" t="str">
        <f t="shared" si="56"/>
        <v/>
      </c>
      <c r="AA556" t="str">
        <f t="shared" si="57"/>
        <v>女子平泳ぎ  50m予選無差別</v>
      </c>
    </row>
    <row r="557" spans="14:27" x14ac:dyDescent="0.15">
      <c r="N557">
        <f>Sheet9!D558</f>
        <v>232</v>
      </c>
      <c r="O557">
        <f>Sheet9!E558</f>
        <v>2</v>
      </c>
      <c r="P557" t="str">
        <f>IFERROR(VLOOKUP(O557,Sheet6!A:B,2,0),"")</f>
        <v>女子</v>
      </c>
      <c r="Q557" t="str">
        <f>Sheet9!A558</f>
        <v>平泳ぎ　　　　</v>
      </c>
      <c r="R557" t="str">
        <f t="shared" si="53"/>
        <v>平泳ぎ</v>
      </c>
      <c r="S557" t="str">
        <f>Sheet9!B558</f>
        <v xml:space="preserve"> 100m</v>
      </c>
      <c r="T557" t="s">
        <v>166</v>
      </c>
      <c r="U557" t="s">
        <v>167</v>
      </c>
      <c r="V557" t="str">
        <f t="shared" si="54"/>
        <v>女子平泳ぎ 100m予選無差別</v>
      </c>
      <c r="Y557">
        <f t="shared" si="55"/>
        <v>232</v>
      </c>
      <c r="Z557" t="str">
        <f t="shared" si="56"/>
        <v/>
      </c>
      <c r="AA557" t="str">
        <f t="shared" si="57"/>
        <v>女子平泳ぎ 100m予選無差別</v>
      </c>
    </row>
    <row r="558" spans="14:27" x14ac:dyDescent="0.15">
      <c r="N558">
        <f>Sheet9!D559</f>
        <v>233</v>
      </c>
      <c r="O558">
        <f>Sheet9!E559</f>
        <v>2</v>
      </c>
      <c r="P558" t="str">
        <f>IFERROR(VLOOKUP(O558,Sheet6!A:B,2,0),"")</f>
        <v>女子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 50m</v>
      </c>
      <c r="T558" t="s">
        <v>166</v>
      </c>
      <c r="U558" t="s">
        <v>167</v>
      </c>
      <c r="V558" t="str">
        <f t="shared" si="54"/>
        <v>女子自由形  50m予選無差別</v>
      </c>
      <c r="Y558">
        <f t="shared" si="55"/>
        <v>233</v>
      </c>
      <c r="Z558" t="str">
        <f t="shared" si="56"/>
        <v/>
      </c>
      <c r="AA558" t="str">
        <f t="shared" si="57"/>
        <v>女子自由形  50m予選無差別</v>
      </c>
    </row>
    <row r="559" spans="14:27" x14ac:dyDescent="0.15">
      <c r="N559">
        <f>Sheet9!D560</f>
        <v>233</v>
      </c>
      <c r="O559">
        <f>Sheet9!E560</f>
        <v>2</v>
      </c>
      <c r="P559" t="str">
        <f>IFERROR(VLOOKUP(O559,Sheet6!A:B,2,0),"")</f>
        <v>女子</v>
      </c>
      <c r="Q559" t="str">
        <f>Sheet9!A560</f>
        <v>背泳ぎ　　　　</v>
      </c>
      <c r="R559" t="str">
        <f t="shared" si="53"/>
        <v>背泳ぎ</v>
      </c>
      <c r="S559" t="str">
        <f>Sheet9!B560</f>
        <v xml:space="preserve">  50m</v>
      </c>
      <c r="T559" t="s">
        <v>166</v>
      </c>
      <c r="U559" t="s">
        <v>167</v>
      </c>
      <c r="V559" t="str">
        <f t="shared" si="54"/>
        <v>女子背泳ぎ  50m予選無差別</v>
      </c>
      <c r="Y559">
        <f t="shared" si="55"/>
        <v>233</v>
      </c>
      <c r="Z559" t="str">
        <f t="shared" si="56"/>
        <v/>
      </c>
      <c r="AA559" t="str">
        <f t="shared" si="57"/>
        <v>女子背泳ぎ  50m予選無差別</v>
      </c>
    </row>
    <row r="560" spans="14:27" x14ac:dyDescent="0.15">
      <c r="N560">
        <f>Sheet9!D561</f>
        <v>234</v>
      </c>
      <c r="O560">
        <f>Sheet9!E561</f>
        <v>2</v>
      </c>
      <c r="P560" t="str">
        <f>IFERROR(VLOOKUP(O560,Sheet6!A:B,2,0),"")</f>
        <v>女子</v>
      </c>
      <c r="Q560" t="str">
        <f>Sheet9!A561</f>
        <v>自由形　　　　</v>
      </c>
      <c r="R560" t="str">
        <f t="shared" si="53"/>
        <v>自由形</v>
      </c>
      <c r="S560" t="str">
        <f>Sheet9!B561</f>
        <v xml:space="preserve">  50m</v>
      </c>
      <c r="T560" t="s">
        <v>166</v>
      </c>
      <c r="U560" t="s">
        <v>167</v>
      </c>
      <c r="V560" t="str">
        <f t="shared" si="54"/>
        <v>女子自由形  50m予選無差別</v>
      </c>
      <c r="Y560">
        <f t="shared" si="55"/>
        <v>234</v>
      </c>
      <c r="Z560" t="str">
        <f t="shared" si="56"/>
        <v/>
      </c>
      <c r="AA560" t="str">
        <f t="shared" si="57"/>
        <v>女子自由形  50m予選無差別</v>
      </c>
    </row>
    <row r="561" spans="14:27" x14ac:dyDescent="0.15">
      <c r="N561">
        <f>Sheet9!D562</f>
        <v>234</v>
      </c>
      <c r="O561">
        <f>Sheet9!E562</f>
        <v>2</v>
      </c>
      <c r="P561" t="str">
        <f>IFERROR(VLOOKUP(O561,Sheet6!A:B,2,0),"")</f>
        <v>女子</v>
      </c>
      <c r="Q561" t="str">
        <f>Sheet9!A562</f>
        <v>バタフライ　　</v>
      </c>
      <c r="R561" t="str">
        <f t="shared" si="53"/>
        <v>バタフライ</v>
      </c>
      <c r="S561" t="str">
        <f>Sheet9!B562</f>
        <v xml:space="preserve">  50m</v>
      </c>
      <c r="T561" t="s">
        <v>166</v>
      </c>
      <c r="U561" t="s">
        <v>167</v>
      </c>
      <c r="V561" t="str">
        <f t="shared" si="54"/>
        <v>女子バタフライ  50m予選無差別</v>
      </c>
      <c r="Y561">
        <f t="shared" si="55"/>
        <v>234</v>
      </c>
      <c r="Z561" t="str">
        <f t="shared" si="56"/>
        <v/>
      </c>
      <c r="AA561" t="str">
        <f t="shared" si="57"/>
        <v>女子バタフライ  50m予選無差別</v>
      </c>
    </row>
    <row r="562" spans="14:27" x14ac:dyDescent="0.15">
      <c r="N562">
        <f>Sheet9!D563</f>
        <v>234</v>
      </c>
      <c r="O562">
        <f>Sheet9!E563</f>
        <v>2</v>
      </c>
      <c r="P562" t="str">
        <f>IFERROR(VLOOKUP(O562,Sheet6!A:B,2,0),"")</f>
        <v>女子</v>
      </c>
      <c r="Q562" t="str">
        <f>Sheet9!A563</f>
        <v>個人メドレー　</v>
      </c>
      <c r="R562" t="str">
        <f t="shared" si="53"/>
        <v>個人メドレー</v>
      </c>
      <c r="S562" t="str">
        <f>Sheet9!B563</f>
        <v xml:space="preserve"> 200m</v>
      </c>
      <c r="T562" t="s">
        <v>166</v>
      </c>
      <c r="U562" t="s">
        <v>167</v>
      </c>
      <c r="V562" t="str">
        <f t="shared" si="54"/>
        <v>女子個人メドレー 200m予選無差別</v>
      </c>
      <c r="Y562">
        <f t="shared" si="55"/>
        <v>234</v>
      </c>
      <c r="Z562" t="str">
        <f t="shared" si="56"/>
        <v/>
      </c>
      <c r="AA562" t="str">
        <f t="shared" si="57"/>
        <v>女子個人メドレー 200m予選無差別</v>
      </c>
    </row>
    <row r="563" spans="14:27" x14ac:dyDescent="0.15">
      <c r="N563">
        <f>Sheet9!D564</f>
        <v>235</v>
      </c>
      <c r="O563">
        <f>Sheet9!E564</f>
        <v>1</v>
      </c>
      <c r="P563" t="str">
        <f>IFERROR(VLOOKUP(O563,Sheet6!A:B,2,0),"")</f>
        <v>男子</v>
      </c>
      <c r="Q563" t="str">
        <f>Sheet9!A564</f>
        <v>背泳ぎ　　　　</v>
      </c>
      <c r="R563" t="str">
        <f t="shared" si="53"/>
        <v>背泳ぎ</v>
      </c>
      <c r="S563" t="str">
        <f>Sheet9!B564</f>
        <v xml:space="preserve">  50m</v>
      </c>
      <c r="T563" t="s">
        <v>166</v>
      </c>
      <c r="U563" t="s">
        <v>167</v>
      </c>
      <c r="V563" t="str">
        <f t="shared" si="54"/>
        <v>男子背泳ぎ  50m予選無差別</v>
      </c>
      <c r="Y563">
        <f t="shared" si="55"/>
        <v>235</v>
      </c>
      <c r="Z563" t="str">
        <f t="shared" si="56"/>
        <v/>
      </c>
      <c r="AA563" t="str">
        <f t="shared" si="57"/>
        <v>男子背泳ぎ  50m予選無差別</v>
      </c>
    </row>
    <row r="564" spans="14:27" x14ac:dyDescent="0.15">
      <c r="N564">
        <f>Sheet9!D565</f>
        <v>235</v>
      </c>
      <c r="O564">
        <f>Sheet9!E565</f>
        <v>1</v>
      </c>
      <c r="P564" t="str">
        <f>IFERROR(VLOOKUP(O564,Sheet6!A:B,2,0),"")</f>
        <v>男子</v>
      </c>
      <c r="Q564" t="str">
        <f>Sheet9!A565</f>
        <v>背泳ぎ　　　　</v>
      </c>
      <c r="R564" t="str">
        <f t="shared" si="53"/>
        <v>背泳ぎ</v>
      </c>
      <c r="S564" t="str">
        <f>Sheet9!B565</f>
        <v xml:space="preserve"> 100m</v>
      </c>
      <c r="T564" t="s">
        <v>166</v>
      </c>
      <c r="U564" t="s">
        <v>167</v>
      </c>
      <c r="V564" t="str">
        <f t="shared" si="54"/>
        <v>男子背泳ぎ 100m予選無差別</v>
      </c>
      <c r="Y564">
        <f t="shared" si="55"/>
        <v>235</v>
      </c>
      <c r="Z564" t="str">
        <f t="shared" si="56"/>
        <v/>
      </c>
      <c r="AA564" t="str">
        <f t="shared" si="57"/>
        <v>男子背泳ぎ 100m予選無差別</v>
      </c>
    </row>
    <row r="565" spans="14:27" x14ac:dyDescent="0.15">
      <c r="N565">
        <f>Sheet9!D566</f>
        <v>235</v>
      </c>
      <c r="O565">
        <f>Sheet9!E566</f>
        <v>1</v>
      </c>
      <c r="P565" t="str">
        <f>IFERROR(VLOOKUP(O565,Sheet6!A:B,2,0),"")</f>
        <v>男子</v>
      </c>
      <c r="Q565" t="str">
        <f>Sheet9!A566</f>
        <v>背泳ぎ　　　　</v>
      </c>
      <c r="R565" t="str">
        <f t="shared" si="53"/>
        <v>背泳ぎ</v>
      </c>
      <c r="S565" t="str">
        <f>Sheet9!B566</f>
        <v xml:space="preserve"> 200m</v>
      </c>
      <c r="T565" t="s">
        <v>166</v>
      </c>
      <c r="U565" t="s">
        <v>167</v>
      </c>
      <c r="V565" t="str">
        <f t="shared" si="54"/>
        <v>男子背泳ぎ 200m予選無差別</v>
      </c>
      <c r="Y565">
        <f t="shared" si="55"/>
        <v>235</v>
      </c>
      <c r="Z565" t="str">
        <f t="shared" si="56"/>
        <v/>
      </c>
      <c r="AA565" t="str">
        <f t="shared" si="57"/>
        <v>男子背泳ぎ 200m予選無差別</v>
      </c>
    </row>
    <row r="566" spans="14:27" x14ac:dyDescent="0.15">
      <c r="N566">
        <f>Sheet9!D567</f>
        <v>236</v>
      </c>
      <c r="O566">
        <f>Sheet9!E567</f>
        <v>1</v>
      </c>
      <c r="P566" t="str">
        <f>IFERROR(VLOOKUP(O566,Sheet6!A:B,2,0),"")</f>
        <v>男子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200m</v>
      </c>
      <c r="T566" t="s">
        <v>166</v>
      </c>
      <c r="U566" t="s">
        <v>167</v>
      </c>
      <c r="V566" t="str">
        <f t="shared" si="54"/>
        <v>男子自由形 200m予選無差別</v>
      </c>
      <c r="Y566">
        <f t="shared" si="55"/>
        <v>236</v>
      </c>
      <c r="Z566" t="str">
        <f t="shared" si="56"/>
        <v/>
      </c>
      <c r="AA566" t="str">
        <f t="shared" si="57"/>
        <v>男子自由形 200m予選無差別</v>
      </c>
    </row>
    <row r="567" spans="14:27" x14ac:dyDescent="0.15">
      <c r="N567">
        <f>Sheet9!D568</f>
        <v>236</v>
      </c>
      <c r="O567">
        <f>Sheet9!E568</f>
        <v>1</v>
      </c>
      <c r="P567" t="str">
        <f>IFERROR(VLOOKUP(O567,Sheet6!A:B,2,0),"")</f>
        <v>男子</v>
      </c>
      <c r="Q567" t="str">
        <f>Sheet9!A568</f>
        <v>バタフライ　　</v>
      </c>
      <c r="R567" t="str">
        <f t="shared" si="53"/>
        <v>バタフライ</v>
      </c>
      <c r="S567" t="str">
        <f>Sheet9!B568</f>
        <v xml:space="preserve"> 100m</v>
      </c>
      <c r="T567" t="s">
        <v>166</v>
      </c>
      <c r="U567" t="s">
        <v>167</v>
      </c>
      <c r="V567" t="str">
        <f t="shared" si="54"/>
        <v>男子バタフライ 100m予選無差別</v>
      </c>
      <c r="Y567">
        <f t="shared" si="55"/>
        <v>236</v>
      </c>
      <c r="Z567" t="str">
        <f t="shared" si="56"/>
        <v/>
      </c>
      <c r="AA567" t="str">
        <f t="shared" si="57"/>
        <v>男子バタフライ 100m予選無差別</v>
      </c>
    </row>
    <row r="568" spans="14:27" x14ac:dyDescent="0.15">
      <c r="N568">
        <f>Sheet9!D569</f>
        <v>236</v>
      </c>
      <c r="O568">
        <f>Sheet9!E569</f>
        <v>1</v>
      </c>
      <c r="P568" t="str">
        <f>IFERROR(VLOOKUP(O568,Sheet6!A:B,2,0),"")</f>
        <v>男子</v>
      </c>
      <c r="Q568" t="str">
        <f>Sheet9!A569</f>
        <v>バタフライ　　</v>
      </c>
      <c r="R568" t="str">
        <f t="shared" si="53"/>
        <v>バタフライ</v>
      </c>
      <c r="S568" t="str">
        <f>Sheet9!B569</f>
        <v xml:space="preserve"> 200m</v>
      </c>
      <c r="T568" t="s">
        <v>166</v>
      </c>
      <c r="U568" t="s">
        <v>167</v>
      </c>
      <c r="V568" t="str">
        <f t="shared" si="54"/>
        <v>男子バタフライ 200m予選無差別</v>
      </c>
      <c r="Y568">
        <f t="shared" si="55"/>
        <v>236</v>
      </c>
      <c r="Z568" t="str">
        <f t="shared" si="56"/>
        <v/>
      </c>
      <c r="AA568" t="str">
        <f t="shared" si="57"/>
        <v>男子バタフライ 200m予選無差別</v>
      </c>
    </row>
    <row r="569" spans="14:27" x14ac:dyDescent="0.15">
      <c r="N569">
        <f>Sheet9!D570</f>
        <v>237</v>
      </c>
      <c r="O569">
        <f>Sheet9!E570</f>
        <v>1</v>
      </c>
      <c r="P569" t="str">
        <f>IFERROR(VLOOKUP(O569,Sheet6!A:B,2,0),"")</f>
        <v>男子</v>
      </c>
      <c r="Q569" t="str">
        <f>Sheet9!A570</f>
        <v>平泳ぎ　　　　</v>
      </c>
      <c r="R569" t="str">
        <f t="shared" si="53"/>
        <v>平泳ぎ</v>
      </c>
      <c r="S569" t="str">
        <f>Sheet9!B570</f>
        <v xml:space="preserve"> 100m</v>
      </c>
      <c r="T569" t="s">
        <v>166</v>
      </c>
      <c r="U569" t="s">
        <v>167</v>
      </c>
      <c r="V569" t="str">
        <f t="shared" si="54"/>
        <v>男子平泳ぎ 100m予選無差別</v>
      </c>
      <c r="Y569">
        <f t="shared" si="55"/>
        <v>237</v>
      </c>
      <c r="Z569" t="str">
        <f t="shared" si="56"/>
        <v/>
      </c>
      <c r="AA569" t="str">
        <f t="shared" si="57"/>
        <v>男子平泳ぎ 100m予選無差別</v>
      </c>
    </row>
    <row r="570" spans="14:27" x14ac:dyDescent="0.15">
      <c r="N570">
        <f>Sheet9!D571</f>
        <v>237</v>
      </c>
      <c r="O570">
        <f>Sheet9!E571</f>
        <v>1</v>
      </c>
      <c r="P570" t="str">
        <f>IFERROR(VLOOKUP(O570,Sheet6!A:B,2,0),"")</f>
        <v>男子</v>
      </c>
      <c r="Q570" t="str">
        <f>Sheet9!A571</f>
        <v>平泳ぎ　　　　</v>
      </c>
      <c r="R570" t="str">
        <f t="shared" si="53"/>
        <v>平泳ぎ</v>
      </c>
      <c r="S570" t="str">
        <f>Sheet9!B571</f>
        <v xml:space="preserve"> 200m</v>
      </c>
      <c r="T570" t="s">
        <v>166</v>
      </c>
      <c r="U570" t="s">
        <v>167</v>
      </c>
      <c r="V570" t="str">
        <f t="shared" si="54"/>
        <v>男子平泳ぎ 200m予選無差別</v>
      </c>
      <c r="Y570">
        <f t="shared" si="55"/>
        <v>237</v>
      </c>
      <c r="Z570" t="str">
        <f t="shared" si="56"/>
        <v/>
      </c>
      <c r="AA570" t="str">
        <f t="shared" si="57"/>
        <v>男子平泳ぎ 200m予選無差別</v>
      </c>
    </row>
    <row r="571" spans="14:27" x14ac:dyDescent="0.15">
      <c r="N571">
        <f>Sheet9!D572</f>
        <v>238</v>
      </c>
      <c r="O571">
        <f>Sheet9!E572</f>
        <v>1</v>
      </c>
      <c r="P571" t="str">
        <f>IFERROR(VLOOKUP(O571,Sheet6!A:B,2,0),"")</f>
        <v>男子</v>
      </c>
      <c r="Q571" t="str">
        <f>Sheet9!A572</f>
        <v>バタフライ　　</v>
      </c>
      <c r="R571" t="str">
        <f t="shared" ref="R571:R634" si="58">IFERROR(VLOOKUP(Q571,AG:AH,2,0),"")</f>
        <v>バタフライ</v>
      </c>
      <c r="S571" t="str">
        <f>Sheet9!B572</f>
        <v xml:space="preserve"> 100m</v>
      </c>
      <c r="T571" t="s">
        <v>166</v>
      </c>
      <c r="U571" t="s">
        <v>167</v>
      </c>
      <c r="V571" t="str">
        <f t="shared" ref="V571:V634" si="59">CONCATENATE(P571,R571,S571,T571,U571)</f>
        <v>男子バタフライ 100m予選無差別</v>
      </c>
      <c r="Y571">
        <f t="shared" ref="Y571:Y634" si="60">N571</f>
        <v>238</v>
      </c>
      <c r="Z571" t="str">
        <f t="shared" ref="Z571:Z634" si="61">IFERROR(VLOOKUP(V571,I:M,5,0),"")</f>
        <v/>
      </c>
      <c r="AA571" t="str">
        <f t="shared" ref="AA571:AA634" si="62">V571</f>
        <v>男子バタフライ 100m予選無差別</v>
      </c>
    </row>
    <row r="572" spans="14:27" x14ac:dyDescent="0.15">
      <c r="N572">
        <f>Sheet9!D573</f>
        <v>238</v>
      </c>
      <c r="O572">
        <f>Sheet9!E573</f>
        <v>1</v>
      </c>
      <c r="P572" t="str">
        <f>IFERROR(VLOOKUP(O572,Sheet6!A:B,2,0),"")</f>
        <v>男子</v>
      </c>
      <c r="Q572" t="str">
        <f>Sheet9!A573</f>
        <v>バタフライ　　</v>
      </c>
      <c r="R572" t="str">
        <f t="shared" si="58"/>
        <v>バタフライ</v>
      </c>
      <c r="S572" t="str">
        <f>Sheet9!B573</f>
        <v xml:space="preserve"> 200m</v>
      </c>
      <c r="T572" t="s">
        <v>166</v>
      </c>
      <c r="U572" t="s">
        <v>167</v>
      </c>
      <c r="V572" t="str">
        <f t="shared" si="59"/>
        <v>男子バタフライ 200m予選無差別</v>
      </c>
      <c r="Y572">
        <f t="shared" si="60"/>
        <v>238</v>
      </c>
      <c r="Z572" t="str">
        <f t="shared" si="61"/>
        <v/>
      </c>
      <c r="AA572" t="str">
        <f t="shared" si="62"/>
        <v>男子バタフライ 200m予選無差別</v>
      </c>
    </row>
    <row r="573" spans="14:27" x14ac:dyDescent="0.15">
      <c r="N573">
        <f>Sheet9!D574</f>
        <v>239</v>
      </c>
      <c r="O573">
        <f>Sheet9!E574</f>
        <v>1</v>
      </c>
      <c r="P573" t="str">
        <f>IFERROR(VLOOKUP(O573,Sheet6!A:B,2,0),"")</f>
        <v>男子</v>
      </c>
      <c r="Q573" t="str">
        <f>Sheet9!A574</f>
        <v>自由形　　　　</v>
      </c>
      <c r="R573" t="str">
        <f t="shared" si="58"/>
        <v>自由形</v>
      </c>
      <c r="S573" t="str">
        <f>Sheet9!B574</f>
        <v xml:space="preserve"> 100m</v>
      </c>
      <c r="T573" t="s">
        <v>166</v>
      </c>
      <c r="U573" t="s">
        <v>167</v>
      </c>
      <c r="V573" t="str">
        <f t="shared" si="59"/>
        <v>男子自由形 100m予選無差別</v>
      </c>
      <c r="Y573">
        <f t="shared" si="60"/>
        <v>239</v>
      </c>
      <c r="Z573" t="str">
        <f t="shared" si="61"/>
        <v/>
      </c>
      <c r="AA573" t="str">
        <f t="shared" si="62"/>
        <v>男子自由形 100m予選無差別</v>
      </c>
    </row>
    <row r="574" spans="14:27" x14ac:dyDescent="0.15">
      <c r="N574">
        <f>Sheet9!D575</f>
        <v>239</v>
      </c>
      <c r="O574">
        <f>Sheet9!E575</f>
        <v>1</v>
      </c>
      <c r="P574" t="str">
        <f>IFERROR(VLOOKUP(O574,Sheet6!A:B,2,0),"")</f>
        <v>男子</v>
      </c>
      <c r="Q574" t="str">
        <f>Sheet9!A575</f>
        <v>自由形　　　　</v>
      </c>
      <c r="R574" t="str">
        <f t="shared" si="58"/>
        <v>自由形</v>
      </c>
      <c r="S574" t="str">
        <f>Sheet9!B575</f>
        <v xml:space="preserve"> 200m</v>
      </c>
      <c r="T574" t="s">
        <v>166</v>
      </c>
      <c r="U574" t="s">
        <v>167</v>
      </c>
      <c r="V574" t="str">
        <f t="shared" si="59"/>
        <v>男子自由形 200m予選無差別</v>
      </c>
      <c r="Y574">
        <f t="shared" si="60"/>
        <v>239</v>
      </c>
      <c r="Z574" t="str">
        <f t="shared" si="61"/>
        <v/>
      </c>
      <c r="AA574" t="str">
        <f t="shared" si="62"/>
        <v>男子自由形 200m予選無差別</v>
      </c>
    </row>
    <row r="575" spans="14:27" x14ac:dyDescent="0.15">
      <c r="N575">
        <f>Sheet9!D576</f>
        <v>239</v>
      </c>
      <c r="O575">
        <f>Sheet9!E576</f>
        <v>1</v>
      </c>
      <c r="P575" t="str">
        <f>IFERROR(VLOOKUP(O575,Sheet6!A:B,2,0),"")</f>
        <v>男子</v>
      </c>
      <c r="Q575" t="str">
        <f>Sheet9!A576</f>
        <v>自由形　　　　</v>
      </c>
      <c r="R575" t="str">
        <f t="shared" si="58"/>
        <v>自由形</v>
      </c>
      <c r="S575" t="str">
        <f>Sheet9!B576</f>
        <v xml:space="preserve"> 400m</v>
      </c>
      <c r="T575" t="s">
        <v>166</v>
      </c>
      <c r="U575" t="s">
        <v>167</v>
      </c>
      <c r="V575" t="str">
        <f t="shared" si="59"/>
        <v>男子自由形 400m予選無差別</v>
      </c>
      <c r="Y575">
        <f t="shared" si="60"/>
        <v>239</v>
      </c>
      <c r="Z575" t="str">
        <f t="shared" si="61"/>
        <v/>
      </c>
      <c r="AA575" t="str">
        <f t="shared" si="62"/>
        <v>男子自由形 400m予選無差別</v>
      </c>
    </row>
    <row r="576" spans="14:27" x14ac:dyDescent="0.15">
      <c r="N576">
        <f>Sheet9!D577</f>
        <v>240</v>
      </c>
      <c r="O576">
        <f>Sheet9!E577</f>
        <v>1</v>
      </c>
      <c r="P576" t="str">
        <f>IFERROR(VLOOKUP(O576,Sheet6!A:B,2,0),"")</f>
        <v>男子</v>
      </c>
      <c r="Q576" t="str">
        <f>Sheet9!A577</f>
        <v>自由形　　　　</v>
      </c>
      <c r="R576" t="str">
        <f t="shared" si="58"/>
        <v>自由形</v>
      </c>
      <c r="S576" t="str">
        <f>Sheet9!B577</f>
        <v xml:space="preserve">  50m</v>
      </c>
      <c r="T576" t="s">
        <v>166</v>
      </c>
      <c r="U576" t="s">
        <v>167</v>
      </c>
      <c r="V576" t="str">
        <f t="shared" si="59"/>
        <v>男子自由形  50m予選無差別</v>
      </c>
      <c r="Y576">
        <f t="shared" si="60"/>
        <v>240</v>
      </c>
      <c r="Z576" t="str">
        <f t="shared" si="61"/>
        <v/>
      </c>
      <c r="AA576" t="str">
        <f t="shared" si="62"/>
        <v>男子自由形  50m予選無差別</v>
      </c>
    </row>
    <row r="577" spans="14:27" x14ac:dyDescent="0.15">
      <c r="N577">
        <f>Sheet9!D578</f>
        <v>240</v>
      </c>
      <c r="O577">
        <f>Sheet9!E578</f>
        <v>1</v>
      </c>
      <c r="P577" t="str">
        <f>IFERROR(VLOOKUP(O577,Sheet6!A:B,2,0),"")</f>
        <v>男子</v>
      </c>
      <c r="Q577" t="str">
        <f>Sheet9!A578</f>
        <v>自由形　　　　</v>
      </c>
      <c r="R577" t="str">
        <f t="shared" si="58"/>
        <v>自由形</v>
      </c>
      <c r="S577" t="str">
        <f>Sheet9!B578</f>
        <v xml:space="preserve"> 100m</v>
      </c>
      <c r="T577" t="s">
        <v>166</v>
      </c>
      <c r="U577" t="s">
        <v>167</v>
      </c>
      <c r="V577" t="str">
        <f t="shared" si="59"/>
        <v>男子自由形 100m予選無差別</v>
      </c>
      <c r="Y577">
        <f t="shared" si="60"/>
        <v>240</v>
      </c>
      <c r="Z577" t="str">
        <f t="shared" si="61"/>
        <v/>
      </c>
      <c r="AA577" t="str">
        <f t="shared" si="62"/>
        <v>男子自由形 100m予選無差別</v>
      </c>
    </row>
    <row r="578" spans="14:27" x14ac:dyDescent="0.15">
      <c r="N578">
        <f>Sheet9!D579</f>
        <v>240</v>
      </c>
      <c r="O578">
        <f>Sheet9!E579</f>
        <v>1</v>
      </c>
      <c r="P578" t="str">
        <f>IFERROR(VLOOKUP(O578,Sheet6!A:B,2,0),"")</f>
        <v>男子</v>
      </c>
      <c r="Q578" t="str">
        <f>Sheet9!A579</f>
        <v>自由形　　　　</v>
      </c>
      <c r="R578" t="str">
        <f t="shared" si="58"/>
        <v>自由形</v>
      </c>
      <c r="S578" t="str">
        <f>Sheet9!B579</f>
        <v xml:space="preserve"> 200m</v>
      </c>
      <c r="T578" t="s">
        <v>166</v>
      </c>
      <c r="U578" t="s">
        <v>167</v>
      </c>
      <c r="V578" t="str">
        <f t="shared" si="59"/>
        <v>男子自由形 200m予選無差別</v>
      </c>
      <c r="Y578">
        <f t="shared" si="60"/>
        <v>240</v>
      </c>
      <c r="Z578" t="str">
        <f t="shared" si="61"/>
        <v/>
      </c>
      <c r="AA578" t="str">
        <f t="shared" si="62"/>
        <v>男子自由形 200m予選無差別</v>
      </c>
    </row>
    <row r="579" spans="14:27" x14ac:dyDescent="0.15">
      <c r="N579">
        <f>Sheet9!D580</f>
        <v>241</v>
      </c>
      <c r="O579">
        <f>Sheet9!E580</f>
        <v>1</v>
      </c>
      <c r="P579" t="str">
        <f>IFERROR(VLOOKUP(O579,Sheet6!A:B,2,0),"")</f>
        <v>男子</v>
      </c>
      <c r="Q579" t="str">
        <f>Sheet9!A580</f>
        <v>バタフライ　　</v>
      </c>
      <c r="R579" t="str">
        <f t="shared" si="58"/>
        <v>バタフライ</v>
      </c>
      <c r="S579" t="str">
        <f>Sheet9!B580</f>
        <v xml:space="preserve">  50m</v>
      </c>
      <c r="T579" t="s">
        <v>166</v>
      </c>
      <c r="U579" t="s">
        <v>167</v>
      </c>
      <c r="V579" t="str">
        <f t="shared" si="59"/>
        <v>男子バタフライ  50m予選無差別</v>
      </c>
      <c r="Y579">
        <f t="shared" si="60"/>
        <v>241</v>
      </c>
      <c r="Z579" t="str">
        <f t="shared" si="61"/>
        <v/>
      </c>
      <c r="AA579" t="str">
        <f t="shared" si="62"/>
        <v>男子バタフライ  50m予選無差別</v>
      </c>
    </row>
    <row r="580" spans="14:27" x14ac:dyDescent="0.15">
      <c r="N580">
        <f>Sheet9!D581</f>
        <v>241</v>
      </c>
      <c r="O580">
        <f>Sheet9!E581</f>
        <v>1</v>
      </c>
      <c r="P580" t="str">
        <f>IFERROR(VLOOKUP(O580,Sheet6!A:B,2,0),"")</f>
        <v>男子</v>
      </c>
      <c r="Q580" t="str">
        <f>Sheet9!A581</f>
        <v>バタフライ　　</v>
      </c>
      <c r="R580" t="str">
        <f t="shared" si="58"/>
        <v>バタフライ</v>
      </c>
      <c r="S580" t="str">
        <f>Sheet9!B581</f>
        <v xml:space="preserve"> 100m</v>
      </c>
      <c r="T580" t="s">
        <v>166</v>
      </c>
      <c r="U580" t="s">
        <v>167</v>
      </c>
      <c r="V580" t="str">
        <f t="shared" si="59"/>
        <v>男子バタフライ 100m予選無差別</v>
      </c>
      <c r="Y580">
        <f t="shared" si="60"/>
        <v>241</v>
      </c>
      <c r="Z580" t="str">
        <f t="shared" si="61"/>
        <v/>
      </c>
      <c r="AA580" t="str">
        <f t="shared" si="62"/>
        <v>男子バタフライ 100m予選無差別</v>
      </c>
    </row>
    <row r="581" spans="14:27" x14ac:dyDescent="0.15">
      <c r="N581">
        <f>Sheet9!D582</f>
        <v>241</v>
      </c>
      <c r="O581">
        <f>Sheet9!E582</f>
        <v>1</v>
      </c>
      <c r="P581" t="str">
        <f>IFERROR(VLOOKUP(O581,Sheet6!A:B,2,0),"")</f>
        <v>男子</v>
      </c>
      <c r="Q581" t="str">
        <f>Sheet9!A582</f>
        <v>バタフライ　　</v>
      </c>
      <c r="R581" t="str">
        <f t="shared" si="58"/>
        <v>バタフライ</v>
      </c>
      <c r="S581" t="str">
        <f>Sheet9!B582</f>
        <v xml:space="preserve"> 200m</v>
      </c>
      <c r="T581" t="s">
        <v>166</v>
      </c>
      <c r="U581" t="s">
        <v>167</v>
      </c>
      <c r="V581" t="str">
        <f t="shared" si="59"/>
        <v>男子バタフライ 200m予選無差別</v>
      </c>
      <c r="Y581">
        <f t="shared" si="60"/>
        <v>241</v>
      </c>
      <c r="Z581" t="str">
        <f t="shared" si="61"/>
        <v/>
      </c>
      <c r="AA581" t="str">
        <f t="shared" si="62"/>
        <v>男子バタフライ 200m予選無差別</v>
      </c>
    </row>
    <row r="582" spans="14:27" x14ac:dyDescent="0.15">
      <c r="N582">
        <f>Sheet9!D583</f>
        <v>242</v>
      </c>
      <c r="O582">
        <f>Sheet9!E583</f>
        <v>1</v>
      </c>
      <c r="P582" t="str">
        <f>IFERROR(VLOOKUP(O582,Sheet6!A:B,2,0),"")</f>
        <v>男子</v>
      </c>
      <c r="Q582" t="str">
        <f>Sheet9!A583</f>
        <v>平泳ぎ　　　　</v>
      </c>
      <c r="R582" t="str">
        <f t="shared" si="58"/>
        <v>平泳ぎ</v>
      </c>
      <c r="S582" t="str">
        <f>Sheet9!B583</f>
        <v xml:space="preserve">  50m</v>
      </c>
      <c r="T582" t="s">
        <v>166</v>
      </c>
      <c r="U582" t="s">
        <v>167</v>
      </c>
      <c r="V582" t="str">
        <f t="shared" si="59"/>
        <v>男子平泳ぎ  50m予選無差別</v>
      </c>
      <c r="Y582">
        <f t="shared" si="60"/>
        <v>242</v>
      </c>
      <c r="Z582" t="str">
        <f t="shared" si="61"/>
        <v/>
      </c>
      <c r="AA582" t="str">
        <f t="shared" si="62"/>
        <v>男子平泳ぎ  50m予選無差別</v>
      </c>
    </row>
    <row r="583" spans="14:27" x14ac:dyDescent="0.15">
      <c r="N583">
        <f>Sheet9!D584</f>
        <v>242</v>
      </c>
      <c r="O583">
        <f>Sheet9!E584</f>
        <v>1</v>
      </c>
      <c r="P583" t="str">
        <f>IFERROR(VLOOKUP(O583,Sheet6!A:B,2,0),"")</f>
        <v>男子</v>
      </c>
      <c r="Q583" t="str">
        <f>Sheet9!A584</f>
        <v>平泳ぎ　　　　</v>
      </c>
      <c r="R583" t="str">
        <f t="shared" si="58"/>
        <v>平泳ぎ</v>
      </c>
      <c r="S583" t="str">
        <f>Sheet9!B584</f>
        <v xml:space="preserve"> 100m</v>
      </c>
      <c r="T583" t="s">
        <v>166</v>
      </c>
      <c r="U583" t="s">
        <v>167</v>
      </c>
      <c r="V583" t="str">
        <f t="shared" si="59"/>
        <v>男子平泳ぎ 100m予選無差別</v>
      </c>
      <c r="Y583">
        <f t="shared" si="60"/>
        <v>242</v>
      </c>
      <c r="Z583" t="str">
        <f t="shared" si="61"/>
        <v/>
      </c>
      <c r="AA583" t="str">
        <f t="shared" si="62"/>
        <v>男子平泳ぎ 100m予選無差別</v>
      </c>
    </row>
    <row r="584" spans="14:27" x14ac:dyDescent="0.15">
      <c r="N584">
        <f>Sheet9!D585</f>
        <v>242</v>
      </c>
      <c r="O584">
        <f>Sheet9!E585</f>
        <v>1</v>
      </c>
      <c r="P584" t="str">
        <f>IFERROR(VLOOKUP(O584,Sheet6!A:B,2,0),"")</f>
        <v>男子</v>
      </c>
      <c r="Q584" t="str">
        <f>Sheet9!A585</f>
        <v>平泳ぎ　　　　</v>
      </c>
      <c r="R584" t="str">
        <f t="shared" si="58"/>
        <v>平泳ぎ</v>
      </c>
      <c r="S584" t="str">
        <f>Sheet9!B585</f>
        <v xml:space="preserve"> 200m</v>
      </c>
      <c r="T584" t="s">
        <v>166</v>
      </c>
      <c r="U584" t="s">
        <v>167</v>
      </c>
      <c r="V584" t="str">
        <f t="shared" si="59"/>
        <v>男子平泳ぎ 200m予選無差別</v>
      </c>
      <c r="Y584">
        <f t="shared" si="60"/>
        <v>242</v>
      </c>
      <c r="Z584" t="str">
        <f t="shared" si="61"/>
        <v/>
      </c>
      <c r="AA584" t="str">
        <f t="shared" si="62"/>
        <v>男子平泳ぎ 200m予選無差別</v>
      </c>
    </row>
    <row r="585" spans="14:27" x14ac:dyDescent="0.15">
      <c r="N585">
        <f>Sheet9!D586</f>
        <v>243</v>
      </c>
      <c r="O585">
        <f>Sheet9!E586</f>
        <v>1</v>
      </c>
      <c r="P585" t="str">
        <f>IFERROR(VLOOKUP(O585,Sheet6!A:B,2,0),"")</f>
        <v>男子</v>
      </c>
      <c r="Q585" t="str">
        <f>Sheet9!A586</f>
        <v>自由形　　　　</v>
      </c>
      <c r="R585" t="str">
        <f t="shared" si="58"/>
        <v>自由形</v>
      </c>
      <c r="S585" t="str">
        <f>Sheet9!B586</f>
        <v xml:space="preserve">  50m</v>
      </c>
      <c r="T585" t="s">
        <v>166</v>
      </c>
      <c r="U585" t="s">
        <v>167</v>
      </c>
      <c r="V585" t="str">
        <f t="shared" si="59"/>
        <v>男子自由形  50m予選無差別</v>
      </c>
      <c r="Y585">
        <f t="shared" si="60"/>
        <v>243</v>
      </c>
      <c r="Z585" t="str">
        <f t="shared" si="61"/>
        <v/>
      </c>
      <c r="AA585" t="str">
        <f t="shared" si="62"/>
        <v>男子自由形  50m予選無差別</v>
      </c>
    </row>
    <row r="586" spans="14:27" x14ac:dyDescent="0.15">
      <c r="N586">
        <f>Sheet9!D587</f>
        <v>243</v>
      </c>
      <c r="O586">
        <f>Sheet9!E587</f>
        <v>1</v>
      </c>
      <c r="P586" t="str">
        <f>IFERROR(VLOOKUP(O586,Sheet6!A:B,2,0),"")</f>
        <v>男子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100m</v>
      </c>
      <c r="T586" t="s">
        <v>166</v>
      </c>
      <c r="U586" t="s">
        <v>167</v>
      </c>
      <c r="V586" t="str">
        <f t="shared" si="59"/>
        <v>男子自由形 100m予選無差別</v>
      </c>
      <c r="Y586">
        <f t="shared" si="60"/>
        <v>243</v>
      </c>
      <c r="Z586" t="str">
        <f t="shared" si="61"/>
        <v/>
      </c>
      <c r="AA586" t="str">
        <f t="shared" si="62"/>
        <v>男子自由形 100m予選無差別</v>
      </c>
    </row>
    <row r="587" spans="14:27" x14ac:dyDescent="0.15">
      <c r="N587">
        <f>Sheet9!D588</f>
        <v>244</v>
      </c>
      <c r="O587">
        <f>Sheet9!E588</f>
        <v>2</v>
      </c>
      <c r="P587" t="str">
        <f>IFERROR(VLOOKUP(O587,Sheet6!A:B,2,0),"")</f>
        <v>女子</v>
      </c>
      <c r="Q587" t="str">
        <f>Sheet9!A588</f>
        <v>自由形　　　　</v>
      </c>
      <c r="R587" t="str">
        <f t="shared" si="58"/>
        <v>自由形</v>
      </c>
      <c r="S587" t="str">
        <f>Sheet9!B588</f>
        <v xml:space="preserve">  50m</v>
      </c>
      <c r="T587" t="s">
        <v>166</v>
      </c>
      <c r="U587" t="s">
        <v>167</v>
      </c>
      <c r="V587" t="str">
        <f t="shared" si="59"/>
        <v>女子自由形  50m予選無差別</v>
      </c>
      <c r="Y587">
        <f t="shared" si="60"/>
        <v>244</v>
      </c>
      <c r="Z587" t="str">
        <f t="shared" si="61"/>
        <v/>
      </c>
      <c r="AA587" t="str">
        <f t="shared" si="62"/>
        <v>女子自由形  50m予選無差別</v>
      </c>
    </row>
    <row r="588" spans="14:27" x14ac:dyDescent="0.15">
      <c r="N588">
        <f>Sheet9!D589</f>
        <v>244</v>
      </c>
      <c r="O588">
        <f>Sheet9!E589</f>
        <v>2</v>
      </c>
      <c r="P588" t="str">
        <f>IFERROR(VLOOKUP(O588,Sheet6!A:B,2,0),"")</f>
        <v>女子</v>
      </c>
      <c r="Q588" t="str">
        <f>Sheet9!A589</f>
        <v>自由形　　　　</v>
      </c>
      <c r="R588" t="str">
        <f t="shared" si="58"/>
        <v>自由形</v>
      </c>
      <c r="S588" t="str">
        <f>Sheet9!B589</f>
        <v xml:space="preserve"> 100m</v>
      </c>
      <c r="T588" t="s">
        <v>166</v>
      </c>
      <c r="U588" t="s">
        <v>167</v>
      </c>
      <c r="V588" t="str">
        <f t="shared" si="59"/>
        <v>女子自由形 100m予選無差別</v>
      </c>
      <c r="Y588">
        <f t="shared" si="60"/>
        <v>244</v>
      </c>
      <c r="Z588" t="str">
        <f t="shared" si="61"/>
        <v/>
      </c>
      <c r="AA588" t="str">
        <f t="shared" si="62"/>
        <v>女子自由形 100m予選無差別</v>
      </c>
    </row>
    <row r="589" spans="14:27" x14ac:dyDescent="0.15">
      <c r="N589">
        <f>Sheet9!D590</f>
        <v>244</v>
      </c>
      <c r="O589">
        <f>Sheet9!E590</f>
        <v>2</v>
      </c>
      <c r="P589" t="str">
        <f>IFERROR(VLOOKUP(O589,Sheet6!A:B,2,0),"")</f>
        <v>女子</v>
      </c>
      <c r="Q589" t="str">
        <f>Sheet9!A590</f>
        <v>自由形　　　　</v>
      </c>
      <c r="R589" t="str">
        <f t="shared" si="58"/>
        <v>自由形</v>
      </c>
      <c r="S589" t="str">
        <f>Sheet9!B590</f>
        <v xml:space="preserve"> 200m</v>
      </c>
      <c r="T589" t="s">
        <v>166</v>
      </c>
      <c r="U589" t="s">
        <v>167</v>
      </c>
      <c r="V589" t="str">
        <f t="shared" si="59"/>
        <v>女子自由形 200m予選無差別</v>
      </c>
      <c r="Y589">
        <f t="shared" si="60"/>
        <v>244</v>
      </c>
      <c r="Z589" t="str">
        <f t="shared" si="61"/>
        <v/>
      </c>
      <c r="AA589" t="str">
        <f t="shared" si="62"/>
        <v>女子自由形 200m予選無差別</v>
      </c>
    </row>
    <row r="590" spans="14:27" x14ac:dyDescent="0.15">
      <c r="N590">
        <f>Sheet9!D591</f>
        <v>245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400m</v>
      </c>
      <c r="T590" t="s">
        <v>166</v>
      </c>
      <c r="U590" t="s">
        <v>167</v>
      </c>
      <c r="V590" t="str">
        <f t="shared" si="59"/>
        <v>女子自由形 400m予選無差別</v>
      </c>
      <c r="Y590">
        <f t="shared" si="60"/>
        <v>245</v>
      </c>
      <c r="Z590" t="str">
        <f t="shared" si="61"/>
        <v/>
      </c>
      <c r="AA590" t="str">
        <f t="shared" si="62"/>
        <v>女子自由形 400m予選無差別</v>
      </c>
    </row>
    <row r="591" spans="14:27" x14ac:dyDescent="0.15">
      <c r="N591">
        <f>Sheet9!D592</f>
        <v>245</v>
      </c>
      <c r="O591">
        <f>Sheet9!E592</f>
        <v>2</v>
      </c>
      <c r="P591" t="str">
        <f>IFERROR(VLOOKUP(O591,Sheet6!A:B,2,0),"")</f>
        <v>女子</v>
      </c>
      <c r="Q591" t="str">
        <f>Sheet9!A592</f>
        <v>自由形　　　　</v>
      </c>
      <c r="R591" t="str">
        <f t="shared" si="58"/>
        <v>自由形</v>
      </c>
      <c r="S591" t="str">
        <f>Sheet9!B592</f>
        <v xml:space="preserve"> 800m</v>
      </c>
      <c r="T591" t="s">
        <v>166</v>
      </c>
      <c r="U591" t="s">
        <v>167</v>
      </c>
      <c r="V591" t="str">
        <f t="shared" si="59"/>
        <v>女子自由形 800m予選無差別</v>
      </c>
      <c r="Y591">
        <f t="shared" si="60"/>
        <v>245</v>
      </c>
      <c r="Z591" t="str">
        <f t="shared" si="61"/>
        <v/>
      </c>
      <c r="AA591" t="str">
        <f t="shared" si="62"/>
        <v>女子自由形 800m予選無差別</v>
      </c>
    </row>
    <row r="592" spans="14:27" x14ac:dyDescent="0.15">
      <c r="N592">
        <f>Sheet9!D593</f>
        <v>245</v>
      </c>
      <c r="O592">
        <f>Sheet9!E593</f>
        <v>2</v>
      </c>
      <c r="P592" t="str">
        <f>IFERROR(VLOOKUP(O592,Sheet6!A:B,2,0),"")</f>
        <v>女子</v>
      </c>
      <c r="Q592" t="str">
        <f>Sheet9!A593</f>
        <v>背泳ぎ　　　　</v>
      </c>
      <c r="R592" t="str">
        <f t="shared" si="58"/>
        <v>背泳ぎ</v>
      </c>
      <c r="S592" t="str">
        <f>Sheet9!B593</f>
        <v xml:space="preserve"> 200m</v>
      </c>
      <c r="T592" t="s">
        <v>166</v>
      </c>
      <c r="U592" t="s">
        <v>167</v>
      </c>
      <c r="V592" t="str">
        <f t="shared" si="59"/>
        <v>女子背泳ぎ 200m予選無差別</v>
      </c>
      <c r="Y592">
        <f t="shared" si="60"/>
        <v>245</v>
      </c>
      <c r="Z592" t="str">
        <f t="shared" si="61"/>
        <v/>
      </c>
      <c r="AA592" t="str">
        <f t="shared" si="62"/>
        <v>女子背泳ぎ 200m予選無差別</v>
      </c>
    </row>
    <row r="593" spans="14:27" x14ac:dyDescent="0.15">
      <c r="N593">
        <f>Sheet9!D594</f>
        <v>246</v>
      </c>
      <c r="O593">
        <f>Sheet9!E594</f>
        <v>2</v>
      </c>
      <c r="P593" t="str">
        <f>IFERROR(VLOOKUP(O593,Sheet6!A:B,2,0),"")</f>
        <v>女子</v>
      </c>
      <c r="Q593" t="str">
        <f>Sheet9!A594</f>
        <v>自由形　　　　</v>
      </c>
      <c r="R593" t="str">
        <f t="shared" si="58"/>
        <v>自由形</v>
      </c>
      <c r="S593" t="str">
        <f>Sheet9!B594</f>
        <v xml:space="preserve"> 200m</v>
      </c>
      <c r="T593" t="s">
        <v>166</v>
      </c>
      <c r="U593" t="s">
        <v>167</v>
      </c>
      <c r="V593" t="str">
        <f t="shared" si="59"/>
        <v>女子自由形 200m予選無差別</v>
      </c>
      <c r="Y593">
        <f t="shared" si="60"/>
        <v>246</v>
      </c>
      <c r="Z593" t="str">
        <f t="shared" si="61"/>
        <v/>
      </c>
      <c r="AA593" t="str">
        <f t="shared" si="62"/>
        <v>女子自由形 200m予選無差別</v>
      </c>
    </row>
    <row r="594" spans="14:27" x14ac:dyDescent="0.15">
      <c r="N594">
        <f>Sheet9!D595</f>
        <v>246</v>
      </c>
      <c r="O594">
        <f>Sheet9!E595</f>
        <v>2</v>
      </c>
      <c r="P594" t="str">
        <f>IFERROR(VLOOKUP(O594,Sheet6!A:B,2,0),"")</f>
        <v>女子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400m</v>
      </c>
      <c r="T594" t="s">
        <v>166</v>
      </c>
      <c r="U594" t="s">
        <v>167</v>
      </c>
      <c r="V594" t="str">
        <f t="shared" si="59"/>
        <v>女子自由形 400m予選無差別</v>
      </c>
      <c r="Y594">
        <f t="shared" si="60"/>
        <v>246</v>
      </c>
      <c r="Z594" t="str">
        <f t="shared" si="61"/>
        <v/>
      </c>
      <c r="AA594" t="str">
        <f t="shared" si="62"/>
        <v>女子自由形 400m予選無差別</v>
      </c>
    </row>
    <row r="595" spans="14:27" x14ac:dyDescent="0.15">
      <c r="N595">
        <f>Sheet9!D596</f>
        <v>247</v>
      </c>
      <c r="O595">
        <f>Sheet9!E596</f>
        <v>2</v>
      </c>
      <c r="P595" t="str">
        <f>IFERROR(VLOOKUP(O595,Sheet6!A:B,2,0),"")</f>
        <v>女子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 50m</v>
      </c>
      <c r="T595" t="s">
        <v>166</v>
      </c>
      <c r="U595" t="s">
        <v>167</v>
      </c>
      <c r="V595" t="str">
        <f t="shared" si="59"/>
        <v>女子自由形  50m予選無差別</v>
      </c>
      <c r="Y595">
        <f t="shared" si="60"/>
        <v>247</v>
      </c>
      <c r="Z595" t="str">
        <f t="shared" si="61"/>
        <v/>
      </c>
      <c r="AA595" t="str">
        <f t="shared" si="62"/>
        <v>女子自由形  50m予選無差別</v>
      </c>
    </row>
    <row r="596" spans="14:27" x14ac:dyDescent="0.15">
      <c r="N596">
        <f>Sheet9!D597</f>
        <v>247</v>
      </c>
      <c r="O596">
        <f>Sheet9!E597</f>
        <v>2</v>
      </c>
      <c r="P596" t="str">
        <f>IFERROR(VLOOKUP(O596,Sheet6!A:B,2,0),"")</f>
        <v>女子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100m</v>
      </c>
      <c r="T596" t="s">
        <v>166</v>
      </c>
      <c r="U596" t="s">
        <v>167</v>
      </c>
      <c r="V596" t="str">
        <f t="shared" si="59"/>
        <v>女子自由形 100m予選無差別</v>
      </c>
      <c r="Y596">
        <f t="shared" si="60"/>
        <v>247</v>
      </c>
      <c r="Z596" t="str">
        <f t="shared" si="61"/>
        <v/>
      </c>
      <c r="AA596" t="str">
        <f t="shared" si="62"/>
        <v>女子自由形 100m予選無差別</v>
      </c>
    </row>
    <row r="597" spans="14:27" x14ac:dyDescent="0.15">
      <c r="N597">
        <f>Sheet9!D598</f>
        <v>247</v>
      </c>
      <c r="O597">
        <f>Sheet9!E598</f>
        <v>2</v>
      </c>
      <c r="P597" t="str">
        <f>IFERROR(VLOOKUP(O597,Sheet6!A:B,2,0),"")</f>
        <v>女子</v>
      </c>
      <c r="Q597" t="str">
        <f>Sheet9!A598</f>
        <v>自由形　　　　</v>
      </c>
      <c r="R597" t="str">
        <f t="shared" si="58"/>
        <v>自由形</v>
      </c>
      <c r="S597" t="str">
        <f>Sheet9!B598</f>
        <v xml:space="preserve"> 200m</v>
      </c>
      <c r="T597" t="s">
        <v>166</v>
      </c>
      <c r="U597" t="s">
        <v>167</v>
      </c>
      <c r="V597" t="str">
        <f t="shared" si="59"/>
        <v>女子自由形 200m予選無差別</v>
      </c>
      <c r="Y597">
        <f t="shared" si="60"/>
        <v>247</v>
      </c>
      <c r="Z597" t="str">
        <f t="shared" si="61"/>
        <v/>
      </c>
      <c r="AA597" t="str">
        <f t="shared" si="62"/>
        <v>女子自由形 200m予選無差別</v>
      </c>
    </row>
    <row r="598" spans="14:27" x14ac:dyDescent="0.15">
      <c r="N598">
        <f>Sheet9!D599</f>
        <v>248</v>
      </c>
      <c r="O598">
        <f>Sheet9!E599</f>
        <v>2</v>
      </c>
      <c r="P598" t="str">
        <f>IFERROR(VLOOKUP(O598,Sheet6!A:B,2,0),"")</f>
        <v>女子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 50m</v>
      </c>
      <c r="T598" t="s">
        <v>166</v>
      </c>
      <c r="U598" t="s">
        <v>167</v>
      </c>
      <c r="V598" t="str">
        <f t="shared" si="59"/>
        <v>女子自由形  50m予選無差別</v>
      </c>
      <c r="Y598">
        <f t="shared" si="60"/>
        <v>248</v>
      </c>
      <c r="Z598" t="str">
        <f t="shared" si="61"/>
        <v/>
      </c>
      <c r="AA598" t="str">
        <f t="shared" si="62"/>
        <v>女子自由形  50m予選無差別</v>
      </c>
    </row>
    <row r="599" spans="14:27" x14ac:dyDescent="0.15">
      <c r="N599">
        <f>Sheet9!D600</f>
        <v>248</v>
      </c>
      <c r="O599">
        <f>Sheet9!E600</f>
        <v>2</v>
      </c>
      <c r="P599" t="str">
        <f>IFERROR(VLOOKUP(O599,Sheet6!A:B,2,0),"")</f>
        <v>女子</v>
      </c>
      <c r="Q599" t="str">
        <f>Sheet9!A600</f>
        <v>背泳ぎ　　　　</v>
      </c>
      <c r="R599" t="str">
        <f t="shared" si="58"/>
        <v>背泳ぎ</v>
      </c>
      <c r="S599" t="str">
        <f>Sheet9!B600</f>
        <v xml:space="preserve">  50m</v>
      </c>
      <c r="T599" t="s">
        <v>166</v>
      </c>
      <c r="U599" t="s">
        <v>167</v>
      </c>
      <c r="V599" t="str">
        <f t="shared" si="59"/>
        <v>女子背泳ぎ  50m予選無差別</v>
      </c>
      <c r="Y599">
        <f t="shared" si="60"/>
        <v>248</v>
      </c>
      <c r="Z599" t="str">
        <f t="shared" si="61"/>
        <v/>
      </c>
      <c r="AA599" t="str">
        <f t="shared" si="62"/>
        <v>女子背泳ぎ  50m予選無差別</v>
      </c>
    </row>
    <row r="600" spans="14:27" x14ac:dyDescent="0.15">
      <c r="N600">
        <f>Sheet9!D601</f>
        <v>249</v>
      </c>
      <c r="O600">
        <f>Sheet9!E601</f>
        <v>1</v>
      </c>
      <c r="P600" t="str">
        <f>IFERROR(VLOOKUP(O600,Sheet6!A:B,2,0),"")</f>
        <v>男子</v>
      </c>
      <c r="Q600" t="str">
        <f>Sheet9!A601</f>
        <v>バタフライ　　</v>
      </c>
      <c r="R600" t="str">
        <f t="shared" si="58"/>
        <v>バタフライ</v>
      </c>
      <c r="S600" t="str">
        <f>Sheet9!B601</f>
        <v xml:space="preserve">  50m</v>
      </c>
      <c r="T600" t="s">
        <v>166</v>
      </c>
      <c r="U600" t="s">
        <v>167</v>
      </c>
      <c r="V600" t="str">
        <f t="shared" si="59"/>
        <v>男子バタフライ  50m予選無差別</v>
      </c>
      <c r="Y600">
        <f t="shared" si="60"/>
        <v>249</v>
      </c>
      <c r="Z600" t="str">
        <f t="shared" si="61"/>
        <v/>
      </c>
      <c r="AA600" t="str">
        <f t="shared" si="62"/>
        <v>男子バタフライ  50m予選無差別</v>
      </c>
    </row>
    <row r="601" spans="14:27" x14ac:dyDescent="0.15">
      <c r="N601">
        <f>Sheet9!D602</f>
        <v>249</v>
      </c>
      <c r="O601">
        <f>Sheet9!E602</f>
        <v>1</v>
      </c>
      <c r="P601" t="str">
        <f>IFERROR(VLOOKUP(O601,Sheet6!A:B,2,0),"")</f>
        <v>男子</v>
      </c>
      <c r="Q601" t="str">
        <f>Sheet9!A602</f>
        <v>バタフライ　　</v>
      </c>
      <c r="R601" t="str">
        <f t="shared" si="58"/>
        <v>バタフライ</v>
      </c>
      <c r="S601" t="str">
        <f>Sheet9!B602</f>
        <v xml:space="preserve"> 100m</v>
      </c>
      <c r="T601" t="s">
        <v>166</v>
      </c>
      <c r="U601" t="s">
        <v>167</v>
      </c>
      <c r="V601" t="str">
        <f t="shared" si="59"/>
        <v>男子バタフライ 100m予選無差別</v>
      </c>
      <c r="Y601">
        <f t="shared" si="60"/>
        <v>249</v>
      </c>
      <c r="Z601" t="str">
        <f t="shared" si="61"/>
        <v/>
      </c>
      <c r="AA601" t="str">
        <f t="shared" si="62"/>
        <v>男子バタフライ 100m予選無差別</v>
      </c>
    </row>
    <row r="602" spans="14:27" x14ac:dyDescent="0.15">
      <c r="N602">
        <f>Sheet9!D603</f>
        <v>249</v>
      </c>
      <c r="O602">
        <f>Sheet9!E603</f>
        <v>1</v>
      </c>
      <c r="P602" t="str">
        <f>IFERROR(VLOOKUP(O602,Sheet6!A:B,2,0),"")</f>
        <v>男子</v>
      </c>
      <c r="Q602" t="str">
        <f>Sheet9!A603</f>
        <v>バタフライ　　</v>
      </c>
      <c r="R602" t="str">
        <f t="shared" si="58"/>
        <v>バタフライ</v>
      </c>
      <c r="S602" t="str">
        <f>Sheet9!B603</f>
        <v xml:space="preserve"> 200m</v>
      </c>
      <c r="T602" t="s">
        <v>166</v>
      </c>
      <c r="U602" t="s">
        <v>167</v>
      </c>
      <c r="V602" t="str">
        <f t="shared" si="59"/>
        <v>男子バタフライ 200m予選無差別</v>
      </c>
      <c r="Y602">
        <f t="shared" si="60"/>
        <v>249</v>
      </c>
      <c r="Z602" t="str">
        <f t="shared" si="61"/>
        <v/>
      </c>
      <c r="AA602" t="str">
        <f t="shared" si="62"/>
        <v>男子バタフライ 200m予選無差別</v>
      </c>
    </row>
    <row r="603" spans="14:27" x14ac:dyDescent="0.15">
      <c r="N603">
        <f>Sheet9!D604</f>
        <v>250</v>
      </c>
      <c r="O603">
        <f>Sheet9!E604</f>
        <v>1</v>
      </c>
      <c r="P603" t="str">
        <f>IFERROR(VLOOKUP(O603,Sheet6!A:B,2,0),"")</f>
        <v>男子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100m</v>
      </c>
      <c r="T603" t="s">
        <v>166</v>
      </c>
      <c r="U603" t="s">
        <v>167</v>
      </c>
      <c r="V603" t="str">
        <f t="shared" si="59"/>
        <v>男子自由形 100m予選無差別</v>
      </c>
      <c r="Y603">
        <f t="shared" si="60"/>
        <v>250</v>
      </c>
      <c r="Z603" t="str">
        <f t="shared" si="61"/>
        <v/>
      </c>
      <c r="AA603" t="str">
        <f t="shared" si="62"/>
        <v>男子自由形 100m予選無差別</v>
      </c>
    </row>
    <row r="604" spans="14:27" x14ac:dyDescent="0.15">
      <c r="N604">
        <f>Sheet9!D605</f>
        <v>250</v>
      </c>
      <c r="O604">
        <f>Sheet9!E605</f>
        <v>1</v>
      </c>
      <c r="P604" t="str">
        <f>IFERROR(VLOOKUP(O604,Sheet6!A:B,2,0),"")</f>
        <v>男子</v>
      </c>
      <c r="Q604" t="str">
        <f>Sheet9!A605</f>
        <v>バタフライ　　</v>
      </c>
      <c r="R604" t="str">
        <f t="shared" si="58"/>
        <v>バタフライ</v>
      </c>
      <c r="S604" t="str">
        <f>Sheet9!B605</f>
        <v xml:space="preserve">  50m</v>
      </c>
      <c r="T604" t="s">
        <v>166</v>
      </c>
      <c r="U604" t="s">
        <v>167</v>
      </c>
      <c r="V604" t="str">
        <f t="shared" si="59"/>
        <v>男子バタフライ  50m予選無差別</v>
      </c>
      <c r="Y604">
        <f t="shared" si="60"/>
        <v>250</v>
      </c>
      <c r="Z604" t="str">
        <f t="shared" si="61"/>
        <v/>
      </c>
      <c r="AA604" t="str">
        <f t="shared" si="62"/>
        <v>男子バタフライ  50m予選無差別</v>
      </c>
    </row>
    <row r="605" spans="14:27" x14ac:dyDescent="0.15">
      <c r="N605">
        <f>Sheet9!D606</f>
        <v>250</v>
      </c>
      <c r="O605">
        <f>Sheet9!E606</f>
        <v>1</v>
      </c>
      <c r="P605" t="str">
        <f>IFERROR(VLOOKUP(O605,Sheet6!A:B,2,0),"")</f>
        <v>男子</v>
      </c>
      <c r="Q605" t="str">
        <f>Sheet9!A606</f>
        <v>バタフライ　　</v>
      </c>
      <c r="R605" t="str">
        <f t="shared" si="58"/>
        <v>バタフライ</v>
      </c>
      <c r="S605" t="str">
        <f>Sheet9!B606</f>
        <v xml:space="preserve"> 100m</v>
      </c>
      <c r="T605" t="s">
        <v>166</v>
      </c>
      <c r="U605" t="s">
        <v>167</v>
      </c>
      <c r="V605" t="str">
        <f t="shared" si="59"/>
        <v>男子バタフライ 100m予選無差別</v>
      </c>
      <c r="Y605">
        <f t="shared" si="60"/>
        <v>250</v>
      </c>
      <c r="Z605" t="str">
        <f t="shared" si="61"/>
        <v/>
      </c>
      <c r="AA605" t="str">
        <f t="shared" si="62"/>
        <v>男子バタフライ 100m予選無差別</v>
      </c>
    </row>
    <row r="606" spans="14:27" x14ac:dyDescent="0.15">
      <c r="N606">
        <f>Sheet9!D607</f>
        <v>251</v>
      </c>
      <c r="O606">
        <f>Sheet9!E607</f>
        <v>1</v>
      </c>
      <c r="P606" t="str">
        <f>IFERROR(VLOOKUP(O606,Sheet6!A:B,2,0),"")</f>
        <v>男子</v>
      </c>
      <c r="Q606" t="str">
        <f>Sheet9!A607</f>
        <v>自由形　　　　</v>
      </c>
      <c r="R606" t="str">
        <f t="shared" si="58"/>
        <v>自由形</v>
      </c>
      <c r="S606" t="str">
        <f>Sheet9!B607</f>
        <v xml:space="preserve">  50m</v>
      </c>
      <c r="T606" t="s">
        <v>166</v>
      </c>
      <c r="U606" t="s">
        <v>167</v>
      </c>
      <c r="V606" t="str">
        <f t="shared" si="59"/>
        <v>男子自由形  50m予選無差別</v>
      </c>
      <c r="Y606">
        <f t="shared" si="60"/>
        <v>251</v>
      </c>
      <c r="Z606" t="str">
        <f t="shared" si="61"/>
        <v/>
      </c>
      <c r="AA606" t="str">
        <f t="shared" si="62"/>
        <v>男子自由形  50m予選無差別</v>
      </c>
    </row>
    <row r="607" spans="14:27" x14ac:dyDescent="0.15">
      <c r="N607">
        <f>Sheet9!D608</f>
        <v>251</v>
      </c>
      <c r="O607">
        <f>Sheet9!E608</f>
        <v>1</v>
      </c>
      <c r="P607" t="str">
        <f>IFERROR(VLOOKUP(O607,Sheet6!A:B,2,0),"")</f>
        <v>男子</v>
      </c>
      <c r="Q607" t="str">
        <f>Sheet9!A608</f>
        <v>自由形　　　　</v>
      </c>
      <c r="R607" t="str">
        <f t="shared" si="58"/>
        <v>自由形</v>
      </c>
      <c r="S607" t="str">
        <f>Sheet9!B608</f>
        <v xml:space="preserve"> 200m</v>
      </c>
      <c r="T607" t="s">
        <v>166</v>
      </c>
      <c r="U607" t="s">
        <v>167</v>
      </c>
      <c r="V607" t="str">
        <f t="shared" si="59"/>
        <v>男子自由形 200m予選無差別</v>
      </c>
      <c r="Y607">
        <f t="shared" si="60"/>
        <v>251</v>
      </c>
      <c r="Z607" t="str">
        <f t="shared" si="61"/>
        <v/>
      </c>
      <c r="AA607" t="str">
        <f t="shared" si="62"/>
        <v>男子自由形 200m予選無差別</v>
      </c>
    </row>
    <row r="608" spans="14:27" x14ac:dyDescent="0.15">
      <c r="N608">
        <f>Sheet9!D609</f>
        <v>251</v>
      </c>
      <c r="O608">
        <f>Sheet9!E609</f>
        <v>1</v>
      </c>
      <c r="P608" t="str">
        <f>IFERROR(VLOOKUP(O608,Sheet6!A:B,2,0),"")</f>
        <v>男子</v>
      </c>
      <c r="Q608" t="str">
        <f>Sheet9!A609</f>
        <v>背泳ぎ　　　　</v>
      </c>
      <c r="R608" t="str">
        <f t="shared" si="58"/>
        <v>背泳ぎ</v>
      </c>
      <c r="S608" t="str">
        <f>Sheet9!B609</f>
        <v xml:space="preserve"> 100m</v>
      </c>
      <c r="T608" t="s">
        <v>166</v>
      </c>
      <c r="U608" t="s">
        <v>167</v>
      </c>
      <c r="V608" t="str">
        <f t="shared" si="59"/>
        <v>男子背泳ぎ 100m予選無差別</v>
      </c>
      <c r="Y608">
        <f t="shared" si="60"/>
        <v>251</v>
      </c>
      <c r="Z608" t="str">
        <f t="shared" si="61"/>
        <v/>
      </c>
      <c r="AA608" t="str">
        <f t="shared" si="62"/>
        <v>男子背泳ぎ 100m予選無差別</v>
      </c>
    </row>
    <row r="609" spans="14:27" x14ac:dyDescent="0.15">
      <c r="N609">
        <f>Sheet9!D610</f>
        <v>252</v>
      </c>
      <c r="O609">
        <f>Sheet9!E610</f>
        <v>1</v>
      </c>
      <c r="P609" t="str">
        <f>IFERROR(VLOOKUP(O609,Sheet6!A:B,2,0),"")</f>
        <v>男子</v>
      </c>
      <c r="Q609" t="str">
        <f>Sheet9!A610</f>
        <v>自由形　　　　</v>
      </c>
      <c r="R609" t="str">
        <f t="shared" si="58"/>
        <v>自由形</v>
      </c>
      <c r="S609" t="str">
        <f>Sheet9!B610</f>
        <v xml:space="preserve">  50m</v>
      </c>
      <c r="T609" t="s">
        <v>166</v>
      </c>
      <c r="U609" t="s">
        <v>167</v>
      </c>
      <c r="V609" t="str">
        <f t="shared" si="59"/>
        <v>男子自由形  50m予選無差別</v>
      </c>
      <c r="Y609">
        <f t="shared" si="60"/>
        <v>252</v>
      </c>
      <c r="Z609" t="str">
        <f t="shared" si="61"/>
        <v/>
      </c>
      <c r="AA609" t="str">
        <f t="shared" si="62"/>
        <v>男子自由形  50m予選無差別</v>
      </c>
    </row>
    <row r="610" spans="14:27" x14ac:dyDescent="0.15">
      <c r="N610">
        <f>Sheet9!D611</f>
        <v>252</v>
      </c>
      <c r="O610">
        <f>Sheet9!E611</f>
        <v>1</v>
      </c>
      <c r="P610" t="str">
        <f>IFERROR(VLOOKUP(O610,Sheet6!A:B,2,0),"")</f>
        <v>男子</v>
      </c>
      <c r="Q610" t="str">
        <f>Sheet9!A611</f>
        <v>個人メドレー　</v>
      </c>
      <c r="R610" t="str">
        <f t="shared" si="58"/>
        <v>個人メドレー</v>
      </c>
      <c r="S610" t="str">
        <f>Sheet9!B611</f>
        <v xml:space="preserve"> 200m</v>
      </c>
      <c r="T610" t="s">
        <v>166</v>
      </c>
      <c r="U610" t="s">
        <v>167</v>
      </c>
      <c r="V610" t="str">
        <f t="shared" si="59"/>
        <v>男子個人メドレー 200m予選無差別</v>
      </c>
      <c r="Y610">
        <f t="shared" si="60"/>
        <v>252</v>
      </c>
      <c r="Z610" t="str">
        <f t="shared" si="61"/>
        <v/>
      </c>
      <c r="AA610" t="str">
        <f t="shared" si="62"/>
        <v>男子個人メドレー 200m予選無差別</v>
      </c>
    </row>
    <row r="611" spans="14:27" x14ac:dyDescent="0.15">
      <c r="N611">
        <f>Sheet9!D612</f>
        <v>252</v>
      </c>
      <c r="O611">
        <f>Sheet9!E612</f>
        <v>1</v>
      </c>
      <c r="P611" t="str">
        <f>IFERROR(VLOOKUP(O611,Sheet6!A:B,2,0),"")</f>
        <v>男子</v>
      </c>
      <c r="Q611" t="str">
        <f>Sheet9!A612</f>
        <v>個人メドレー　</v>
      </c>
      <c r="R611" t="str">
        <f t="shared" si="58"/>
        <v>個人メドレー</v>
      </c>
      <c r="S611" t="str">
        <f>Sheet9!B612</f>
        <v xml:space="preserve"> 400m</v>
      </c>
      <c r="T611" t="s">
        <v>166</v>
      </c>
      <c r="U611" t="s">
        <v>167</v>
      </c>
      <c r="V611" t="str">
        <f t="shared" si="59"/>
        <v>男子個人メドレー 400m予選無差別</v>
      </c>
      <c r="Y611">
        <f t="shared" si="60"/>
        <v>252</v>
      </c>
      <c r="Z611" t="str">
        <f t="shared" si="61"/>
        <v/>
      </c>
      <c r="AA611" t="str">
        <f t="shared" si="62"/>
        <v>男子個人メドレー 400m予選無差別</v>
      </c>
    </row>
    <row r="612" spans="14:27" x14ac:dyDescent="0.15">
      <c r="N612">
        <f>Sheet9!D613</f>
        <v>253</v>
      </c>
      <c r="O612">
        <f>Sheet9!E613</f>
        <v>1</v>
      </c>
      <c r="P612" t="str">
        <f>IFERROR(VLOOKUP(O612,Sheet6!A:B,2,0),"")</f>
        <v>男子</v>
      </c>
      <c r="Q612" t="str">
        <f>Sheet9!A613</f>
        <v>自由形　　　　</v>
      </c>
      <c r="R612" t="str">
        <f t="shared" si="58"/>
        <v>自由形</v>
      </c>
      <c r="S612" t="str">
        <f>Sheet9!B613</f>
        <v xml:space="preserve">  50m</v>
      </c>
      <c r="T612" t="s">
        <v>166</v>
      </c>
      <c r="U612" t="s">
        <v>167</v>
      </c>
      <c r="V612" t="str">
        <f t="shared" si="59"/>
        <v>男子自由形  50m予選無差別</v>
      </c>
      <c r="Y612">
        <f t="shared" si="60"/>
        <v>253</v>
      </c>
      <c r="Z612" t="str">
        <f t="shared" si="61"/>
        <v/>
      </c>
      <c r="AA612" t="str">
        <f t="shared" si="62"/>
        <v>男子自由形  50m予選無差別</v>
      </c>
    </row>
    <row r="613" spans="14:27" x14ac:dyDescent="0.15">
      <c r="N613">
        <f>Sheet9!D614</f>
        <v>253</v>
      </c>
      <c r="O613">
        <f>Sheet9!E614</f>
        <v>1</v>
      </c>
      <c r="P613" t="str">
        <f>IFERROR(VLOOKUP(O613,Sheet6!A:B,2,0),"")</f>
        <v>男子</v>
      </c>
      <c r="Q613" t="str">
        <f>Sheet9!A614</f>
        <v>自由形　　　　</v>
      </c>
      <c r="R613" t="str">
        <f t="shared" si="58"/>
        <v>自由形</v>
      </c>
      <c r="S613" t="str">
        <f>Sheet9!B614</f>
        <v xml:space="preserve"> 100m</v>
      </c>
      <c r="T613" t="s">
        <v>166</v>
      </c>
      <c r="U613" t="s">
        <v>167</v>
      </c>
      <c r="V613" t="str">
        <f t="shared" si="59"/>
        <v>男子自由形 100m予選無差別</v>
      </c>
      <c r="Y613">
        <f t="shared" si="60"/>
        <v>253</v>
      </c>
      <c r="Z613" t="str">
        <f t="shared" si="61"/>
        <v/>
      </c>
      <c r="AA613" t="str">
        <f t="shared" si="62"/>
        <v>男子自由形 100m予選無差別</v>
      </c>
    </row>
    <row r="614" spans="14:27" x14ac:dyDescent="0.15">
      <c r="N614">
        <f>Sheet9!D615</f>
        <v>254</v>
      </c>
      <c r="O614">
        <f>Sheet9!E615</f>
        <v>1</v>
      </c>
      <c r="P614" t="str">
        <f>IFERROR(VLOOKUP(O614,Sheet6!A:B,2,0),"")</f>
        <v>男子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 50m</v>
      </c>
      <c r="T614" t="s">
        <v>166</v>
      </c>
      <c r="U614" t="s">
        <v>167</v>
      </c>
      <c r="V614" t="str">
        <f t="shared" si="59"/>
        <v>男子自由形  50m予選無差別</v>
      </c>
      <c r="Y614">
        <f t="shared" si="60"/>
        <v>254</v>
      </c>
      <c r="Z614" t="str">
        <f t="shared" si="61"/>
        <v/>
      </c>
      <c r="AA614" t="str">
        <f t="shared" si="62"/>
        <v>男子自由形  50m予選無差別</v>
      </c>
    </row>
    <row r="615" spans="14:27" x14ac:dyDescent="0.15">
      <c r="N615">
        <f>Sheet9!D616</f>
        <v>254</v>
      </c>
      <c r="O615">
        <f>Sheet9!E616</f>
        <v>1</v>
      </c>
      <c r="P615" t="str">
        <f>IFERROR(VLOOKUP(O615,Sheet6!A:B,2,0),"")</f>
        <v>男子</v>
      </c>
      <c r="Q615" t="str">
        <f>Sheet9!A616</f>
        <v>背泳ぎ　　　　</v>
      </c>
      <c r="R615" t="str">
        <f t="shared" si="58"/>
        <v>背泳ぎ</v>
      </c>
      <c r="S615" t="str">
        <f>Sheet9!B616</f>
        <v xml:space="preserve"> 100m</v>
      </c>
      <c r="T615" t="s">
        <v>166</v>
      </c>
      <c r="U615" t="s">
        <v>167</v>
      </c>
      <c r="V615" t="str">
        <f t="shared" si="59"/>
        <v>男子背泳ぎ 100m予選無差別</v>
      </c>
      <c r="Y615">
        <f t="shared" si="60"/>
        <v>254</v>
      </c>
      <c r="Z615" t="str">
        <f t="shared" si="61"/>
        <v/>
      </c>
      <c r="AA615" t="str">
        <f t="shared" si="62"/>
        <v>男子背泳ぎ 100m予選無差別</v>
      </c>
    </row>
    <row r="616" spans="14:27" x14ac:dyDescent="0.15">
      <c r="N616">
        <f>Sheet9!D617</f>
        <v>254</v>
      </c>
      <c r="O616">
        <f>Sheet9!E617</f>
        <v>1</v>
      </c>
      <c r="P616" t="str">
        <f>IFERROR(VLOOKUP(O616,Sheet6!A:B,2,0),"")</f>
        <v>男子</v>
      </c>
      <c r="Q616" t="str">
        <f>Sheet9!A617</f>
        <v>個人メドレー　</v>
      </c>
      <c r="R616" t="str">
        <f t="shared" si="58"/>
        <v>個人メドレー</v>
      </c>
      <c r="S616" t="str">
        <f>Sheet9!B617</f>
        <v xml:space="preserve"> 200m</v>
      </c>
      <c r="T616" t="s">
        <v>166</v>
      </c>
      <c r="U616" t="s">
        <v>167</v>
      </c>
      <c r="V616" t="str">
        <f t="shared" si="59"/>
        <v>男子個人メドレー 200m予選無差別</v>
      </c>
      <c r="Y616">
        <f t="shared" si="60"/>
        <v>254</v>
      </c>
      <c r="Z616" t="str">
        <f t="shared" si="61"/>
        <v/>
      </c>
      <c r="AA616" t="str">
        <f t="shared" si="62"/>
        <v>男子個人メドレー 200m予選無差別</v>
      </c>
    </row>
    <row r="617" spans="14:27" x14ac:dyDescent="0.15">
      <c r="N617">
        <f>Sheet9!D618</f>
        <v>255</v>
      </c>
      <c r="O617">
        <f>Sheet9!E618</f>
        <v>2</v>
      </c>
      <c r="P617" t="str">
        <f>IFERROR(VLOOKUP(O617,Sheet6!A:B,2,0),"")</f>
        <v>女子</v>
      </c>
      <c r="Q617" t="str">
        <f>Sheet9!A618</f>
        <v>バタフライ　　</v>
      </c>
      <c r="R617" t="str">
        <f t="shared" si="58"/>
        <v>バタフライ</v>
      </c>
      <c r="S617" t="str">
        <f>Sheet9!B618</f>
        <v xml:space="preserve">  50m</v>
      </c>
      <c r="T617" t="s">
        <v>166</v>
      </c>
      <c r="U617" t="s">
        <v>167</v>
      </c>
      <c r="V617" t="str">
        <f t="shared" si="59"/>
        <v>女子バタフライ  50m予選無差別</v>
      </c>
      <c r="Y617">
        <f t="shared" si="60"/>
        <v>255</v>
      </c>
      <c r="Z617" t="str">
        <f t="shared" si="61"/>
        <v/>
      </c>
      <c r="AA617" t="str">
        <f t="shared" si="62"/>
        <v>女子バタフライ  50m予選無差別</v>
      </c>
    </row>
    <row r="618" spans="14:27" x14ac:dyDescent="0.15">
      <c r="N618">
        <f>Sheet9!D619</f>
        <v>255</v>
      </c>
      <c r="O618">
        <f>Sheet9!E619</f>
        <v>2</v>
      </c>
      <c r="P618" t="str">
        <f>IFERROR(VLOOKUP(O618,Sheet6!A:B,2,0),"")</f>
        <v>女子</v>
      </c>
      <c r="Q618" t="str">
        <f>Sheet9!A619</f>
        <v>バタフライ　　</v>
      </c>
      <c r="R618" t="str">
        <f t="shared" si="58"/>
        <v>バタフライ</v>
      </c>
      <c r="S618" t="str">
        <f>Sheet9!B619</f>
        <v xml:space="preserve"> 100m</v>
      </c>
      <c r="T618" t="s">
        <v>166</v>
      </c>
      <c r="U618" t="s">
        <v>167</v>
      </c>
      <c r="V618" t="str">
        <f t="shared" si="59"/>
        <v>女子バタフライ 100m予選無差別</v>
      </c>
      <c r="Y618">
        <f t="shared" si="60"/>
        <v>255</v>
      </c>
      <c r="Z618" t="str">
        <f t="shared" si="61"/>
        <v/>
      </c>
      <c r="AA618" t="str">
        <f t="shared" si="62"/>
        <v>女子バタフライ 100m予選無差別</v>
      </c>
    </row>
    <row r="619" spans="14:27" x14ac:dyDescent="0.15">
      <c r="N619">
        <f>Sheet9!D620</f>
        <v>255</v>
      </c>
      <c r="O619">
        <f>Sheet9!E620</f>
        <v>2</v>
      </c>
      <c r="P619" t="str">
        <f>IFERROR(VLOOKUP(O619,Sheet6!A:B,2,0),"")</f>
        <v>女子</v>
      </c>
      <c r="Q619" t="str">
        <f>Sheet9!A620</f>
        <v>バタフライ　　</v>
      </c>
      <c r="R619" t="str">
        <f t="shared" si="58"/>
        <v>バタフライ</v>
      </c>
      <c r="S619" t="str">
        <f>Sheet9!B620</f>
        <v xml:space="preserve"> 200m</v>
      </c>
      <c r="T619" t="s">
        <v>166</v>
      </c>
      <c r="U619" t="s">
        <v>167</v>
      </c>
      <c r="V619" t="str">
        <f t="shared" si="59"/>
        <v>女子バタフライ 200m予選無差別</v>
      </c>
      <c r="Y619">
        <f t="shared" si="60"/>
        <v>255</v>
      </c>
      <c r="Z619" t="str">
        <f t="shared" si="61"/>
        <v/>
      </c>
      <c r="AA619" t="str">
        <f t="shared" si="62"/>
        <v>女子バタフライ 200m予選無差別</v>
      </c>
    </row>
    <row r="620" spans="14:27" x14ac:dyDescent="0.15">
      <c r="N620">
        <f>Sheet9!D621</f>
        <v>256</v>
      </c>
      <c r="O620">
        <f>Sheet9!E621</f>
        <v>2</v>
      </c>
      <c r="P620" t="str">
        <f>IFERROR(VLOOKUP(O620,Sheet6!A:B,2,0),"")</f>
        <v>女子</v>
      </c>
      <c r="Q620" t="str">
        <f>Sheet9!A621</f>
        <v>自由形　　　　</v>
      </c>
      <c r="R620" t="str">
        <f t="shared" si="58"/>
        <v>自由形</v>
      </c>
      <c r="S620" t="str">
        <f>Sheet9!B621</f>
        <v xml:space="preserve">  50m</v>
      </c>
      <c r="T620" t="s">
        <v>166</v>
      </c>
      <c r="U620" t="s">
        <v>167</v>
      </c>
      <c r="V620" t="str">
        <f t="shared" si="59"/>
        <v>女子自由形  50m予選無差別</v>
      </c>
      <c r="Y620">
        <f t="shared" si="60"/>
        <v>256</v>
      </c>
      <c r="Z620" t="str">
        <f t="shared" si="61"/>
        <v/>
      </c>
      <c r="AA620" t="str">
        <f t="shared" si="62"/>
        <v>女子自由形  50m予選無差別</v>
      </c>
    </row>
    <row r="621" spans="14:27" x14ac:dyDescent="0.15">
      <c r="N621">
        <f>Sheet9!D622</f>
        <v>256</v>
      </c>
      <c r="O621">
        <f>Sheet9!E622</f>
        <v>2</v>
      </c>
      <c r="P621" t="str">
        <f>IFERROR(VLOOKUP(O621,Sheet6!A:B,2,0),"")</f>
        <v>女子</v>
      </c>
      <c r="Q621" t="str">
        <f>Sheet9!A622</f>
        <v>自由形　　　　</v>
      </c>
      <c r="R621" t="str">
        <f t="shared" si="58"/>
        <v>自由形</v>
      </c>
      <c r="S621" t="str">
        <f>Sheet9!B622</f>
        <v xml:space="preserve"> 100m</v>
      </c>
      <c r="T621" t="s">
        <v>166</v>
      </c>
      <c r="U621" t="s">
        <v>167</v>
      </c>
      <c r="V621" t="str">
        <f t="shared" si="59"/>
        <v>女子自由形 100m予選無差別</v>
      </c>
      <c r="Y621">
        <f t="shared" si="60"/>
        <v>256</v>
      </c>
      <c r="Z621" t="str">
        <f t="shared" si="61"/>
        <v/>
      </c>
      <c r="AA621" t="str">
        <f t="shared" si="62"/>
        <v>女子自由形 100m予選無差別</v>
      </c>
    </row>
    <row r="622" spans="14:27" x14ac:dyDescent="0.15">
      <c r="N622">
        <f>Sheet9!D623</f>
        <v>256</v>
      </c>
      <c r="O622">
        <f>Sheet9!E623</f>
        <v>2</v>
      </c>
      <c r="P622" t="str">
        <f>IFERROR(VLOOKUP(O622,Sheet6!A:B,2,0),"")</f>
        <v>女子</v>
      </c>
      <c r="Q622" t="str">
        <f>Sheet9!A623</f>
        <v>バタフライ　　</v>
      </c>
      <c r="R622" t="str">
        <f t="shared" si="58"/>
        <v>バタフライ</v>
      </c>
      <c r="S622" t="str">
        <f>Sheet9!B623</f>
        <v xml:space="preserve">  50m</v>
      </c>
      <c r="T622" t="s">
        <v>166</v>
      </c>
      <c r="U622" t="s">
        <v>167</v>
      </c>
      <c r="V622" t="str">
        <f t="shared" si="59"/>
        <v>女子バタフライ  50m予選無差別</v>
      </c>
      <c r="Y622">
        <f t="shared" si="60"/>
        <v>256</v>
      </c>
      <c r="Z622" t="str">
        <f t="shared" si="61"/>
        <v/>
      </c>
      <c r="AA622" t="str">
        <f t="shared" si="62"/>
        <v>女子バタフライ  50m予選無差別</v>
      </c>
    </row>
    <row r="623" spans="14:27" x14ac:dyDescent="0.15">
      <c r="N623">
        <f>Sheet9!D624</f>
        <v>257</v>
      </c>
      <c r="O623">
        <f>Sheet9!E624</f>
        <v>2</v>
      </c>
      <c r="P623" t="str">
        <f>IFERROR(VLOOKUP(O623,Sheet6!A:B,2,0),"")</f>
        <v>女子</v>
      </c>
      <c r="Q623" t="str">
        <f>Sheet9!A624</f>
        <v>背泳ぎ　　　　</v>
      </c>
      <c r="R623" t="str">
        <f t="shared" si="58"/>
        <v>背泳ぎ</v>
      </c>
      <c r="S623" t="str">
        <f>Sheet9!B624</f>
        <v xml:space="preserve">  50m</v>
      </c>
      <c r="T623" t="s">
        <v>166</v>
      </c>
      <c r="U623" t="s">
        <v>167</v>
      </c>
      <c r="V623" t="str">
        <f t="shared" si="59"/>
        <v>女子背泳ぎ  50m予選無差別</v>
      </c>
      <c r="Y623">
        <f t="shared" si="60"/>
        <v>257</v>
      </c>
      <c r="Z623" t="str">
        <f t="shared" si="61"/>
        <v/>
      </c>
      <c r="AA623" t="str">
        <f t="shared" si="62"/>
        <v>女子背泳ぎ  50m予選無差別</v>
      </c>
    </row>
    <row r="624" spans="14:27" x14ac:dyDescent="0.15">
      <c r="N624">
        <f>Sheet9!D625</f>
        <v>257</v>
      </c>
      <c r="O624">
        <f>Sheet9!E625</f>
        <v>2</v>
      </c>
      <c r="P624" t="str">
        <f>IFERROR(VLOOKUP(O624,Sheet6!A:B,2,0),"")</f>
        <v>女子</v>
      </c>
      <c r="Q624" t="str">
        <f>Sheet9!A625</f>
        <v>背泳ぎ　　　　</v>
      </c>
      <c r="R624" t="str">
        <f t="shared" si="58"/>
        <v>背泳ぎ</v>
      </c>
      <c r="S624" t="str">
        <f>Sheet9!B625</f>
        <v xml:space="preserve"> 200m</v>
      </c>
      <c r="T624" t="s">
        <v>166</v>
      </c>
      <c r="U624" t="s">
        <v>167</v>
      </c>
      <c r="V624" t="str">
        <f t="shared" si="59"/>
        <v>女子背泳ぎ 200m予選無差別</v>
      </c>
      <c r="Y624">
        <f t="shared" si="60"/>
        <v>257</v>
      </c>
      <c r="Z624" t="str">
        <f t="shared" si="61"/>
        <v/>
      </c>
      <c r="AA624" t="str">
        <f t="shared" si="62"/>
        <v>女子背泳ぎ 200m予選無差別</v>
      </c>
    </row>
    <row r="625" spans="14:27" x14ac:dyDescent="0.15">
      <c r="N625">
        <f>Sheet9!D626</f>
        <v>257</v>
      </c>
      <c r="O625">
        <f>Sheet9!E626</f>
        <v>2</v>
      </c>
      <c r="P625" t="str">
        <f>IFERROR(VLOOKUP(O625,Sheet6!A:B,2,0),"")</f>
        <v>女子</v>
      </c>
      <c r="Q625" t="str">
        <f>Sheet9!A626</f>
        <v>個人メドレー　</v>
      </c>
      <c r="R625" t="str">
        <f t="shared" si="58"/>
        <v>個人メドレー</v>
      </c>
      <c r="S625" t="str">
        <f>Sheet9!B626</f>
        <v xml:space="preserve"> 200m</v>
      </c>
      <c r="T625" t="s">
        <v>166</v>
      </c>
      <c r="U625" t="s">
        <v>167</v>
      </c>
      <c r="V625" t="str">
        <f t="shared" si="59"/>
        <v>女子個人メドレー 200m予選無差別</v>
      </c>
      <c r="Y625">
        <f t="shared" si="60"/>
        <v>257</v>
      </c>
      <c r="Z625" t="str">
        <f t="shared" si="61"/>
        <v/>
      </c>
      <c r="AA625" t="str">
        <f t="shared" si="62"/>
        <v>女子個人メドレー 200m予選無差別</v>
      </c>
    </row>
    <row r="626" spans="14:27" x14ac:dyDescent="0.15">
      <c r="N626">
        <f>Sheet9!D627</f>
        <v>258</v>
      </c>
      <c r="O626">
        <f>Sheet9!E627</f>
        <v>2</v>
      </c>
      <c r="P626" t="str">
        <f>IFERROR(VLOOKUP(O626,Sheet6!A:B,2,0),"")</f>
        <v>女子</v>
      </c>
      <c r="Q626" t="str">
        <f>Sheet9!A627</f>
        <v>自由形　　　　</v>
      </c>
      <c r="R626" t="str">
        <f t="shared" si="58"/>
        <v>自由形</v>
      </c>
      <c r="S626" t="str">
        <f>Sheet9!B627</f>
        <v xml:space="preserve">  50m</v>
      </c>
      <c r="T626" t="s">
        <v>166</v>
      </c>
      <c r="U626" t="s">
        <v>167</v>
      </c>
      <c r="V626" t="str">
        <f t="shared" si="59"/>
        <v>女子自由形  50m予選無差別</v>
      </c>
      <c r="Y626">
        <f t="shared" si="60"/>
        <v>258</v>
      </c>
      <c r="Z626" t="str">
        <f t="shared" si="61"/>
        <v/>
      </c>
      <c r="AA626" t="str">
        <f t="shared" si="62"/>
        <v>女子自由形  50m予選無差別</v>
      </c>
    </row>
    <row r="627" spans="14:27" x14ac:dyDescent="0.15">
      <c r="N627">
        <f>Sheet9!D628</f>
        <v>258</v>
      </c>
      <c r="O627">
        <f>Sheet9!E628</f>
        <v>2</v>
      </c>
      <c r="P627" t="str">
        <f>IFERROR(VLOOKUP(O627,Sheet6!A:B,2,0),"")</f>
        <v>女子</v>
      </c>
      <c r="Q627" t="str">
        <f>Sheet9!A628</f>
        <v>自由形　　　　</v>
      </c>
      <c r="R627" t="str">
        <f t="shared" si="58"/>
        <v>自由形</v>
      </c>
      <c r="S627" t="str">
        <f>Sheet9!B628</f>
        <v xml:space="preserve"> 100m</v>
      </c>
      <c r="T627" t="s">
        <v>166</v>
      </c>
      <c r="U627" t="s">
        <v>167</v>
      </c>
      <c r="V627" t="str">
        <f t="shared" si="59"/>
        <v>女子自由形 100m予選無差別</v>
      </c>
      <c r="Y627">
        <f t="shared" si="60"/>
        <v>258</v>
      </c>
      <c r="Z627" t="str">
        <f t="shared" si="61"/>
        <v/>
      </c>
      <c r="AA627" t="str">
        <f t="shared" si="62"/>
        <v>女子自由形 100m予選無差別</v>
      </c>
    </row>
    <row r="628" spans="14:27" x14ac:dyDescent="0.15">
      <c r="N628">
        <f>Sheet9!D629</f>
        <v>258</v>
      </c>
      <c r="O628">
        <f>Sheet9!E629</f>
        <v>2</v>
      </c>
      <c r="P628" t="str">
        <f>IFERROR(VLOOKUP(O628,Sheet6!A:B,2,0),"")</f>
        <v>女子</v>
      </c>
      <c r="Q628" t="str">
        <f>Sheet9!A629</f>
        <v>バタフライ　　</v>
      </c>
      <c r="R628" t="str">
        <f t="shared" si="58"/>
        <v>バタフライ</v>
      </c>
      <c r="S628" t="str">
        <f>Sheet9!B629</f>
        <v xml:space="preserve">  50m</v>
      </c>
      <c r="T628" t="s">
        <v>166</v>
      </c>
      <c r="U628" t="s">
        <v>167</v>
      </c>
      <c r="V628" t="str">
        <f t="shared" si="59"/>
        <v>女子バタフライ  50m予選無差別</v>
      </c>
      <c r="Y628">
        <f t="shared" si="60"/>
        <v>258</v>
      </c>
      <c r="Z628" t="str">
        <f t="shared" si="61"/>
        <v/>
      </c>
      <c r="AA628" t="str">
        <f t="shared" si="62"/>
        <v>女子バタフライ  50m予選無差別</v>
      </c>
    </row>
    <row r="629" spans="14:27" x14ac:dyDescent="0.15">
      <c r="N629">
        <f>Sheet9!D630</f>
        <v>259</v>
      </c>
      <c r="O629">
        <f>Sheet9!E630</f>
        <v>2</v>
      </c>
      <c r="P629" t="str">
        <f>IFERROR(VLOOKUP(O629,Sheet6!A:B,2,0),"")</f>
        <v>女子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 50m</v>
      </c>
      <c r="T629" t="s">
        <v>166</v>
      </c>
      <c r="U629" t="s">
        <v>167</v>
      </c>
      <c r="V629" t="str">
        <f t="shared" si="59"/>
        <v>女子自由形  50m予選無差別</v>
      </c>
      <c r="Y629">
        <f t="shared" si="60"/>
        <v>259</v>
      </c>
      <c r="Z629" t="str">
        <f t="shared" si="61"/>
        <v/>
      </c>
      <c r="AA629" t="str">
        <f t="shared" si="62"/>
        <v>女子自由形  50m予選無差別</v>
      </c>
    </row>
    <row r="630" spans="14:27" x14ac:dyDescent="0.15">
      <c r="N630">
        <f>Sheet9!D631</f>
        <v>259</v>
      </c>
      <c r="O630">
        <f>Sheet9!E631</f>
        <v>2</v>
      </c>
      <c r="P630" t="str">
        <f>IFERROR(VLOOKUP(O630,Sheet6!A:B,2,0),"")</f>
        <v>女子</v>
      </c>
      <c r="Q630" t="str">
        <f>Sheet9!A631</f>
        <v>個人メドレー　</v>
      </c>
      <c r="R630" t="str">
        <f t="shared" si="58"/>
        <v>個人メドレー</v>
      </c>
      <c r="S630" t="str">
        <f>Sheet9!B631</f>
        <v xml:space="preserve"> 200m</v>
      </c>
      <c r="T630" t="s">
        <v>166</v>
      </c>
      <c r="U630" t="s">
        <v>167</v>
      </c>
      <c r="V630" t="str">
        <f t="shared" si="59"/>
        <v>女子個人メドレー 200m予選無差別</v>
      </c>
      <c r="Y630">
        <f t="shared" si="60"/>
        <v>259</v>
      </c>
      <c r="Z630" t="str">
        <f t="shared" si="61"/>
        <v/>
      </c>
      <c r="AA630" t="str">
        <f t="shared" si="62"/>
        <v>女子個人メドレー 200m予選無差別</v>
      </c>
    </row>
    <row r="631" spans="14:27" x14ac:dyDescent="0.15">
      <c r="N631">
        <f>Sheet9!D632</f>
        <v>260</v>
      </c>
      <c r="O631">
        <f>Sheet9!E632</f>
        <v>2</v>
      </c>
      <c r="P631" t="str">
        <f>IFERROR(VLOOKUP(O631,Sheet6!A:B,2,0),"")</f>
        <v>女子</v>
      </c>
      <c r="Q631" t="str">
        <f>Sheet9!A632</f>
        <v>自由形　　　　</v>
      </c>
      <c r="R631" t="str">
        <f t="shared" si="58"/>
        <v>自由形</v>
      </c>
      <c r="S631" t="str">
        <f>Sheet9!B632</f>
        <v xml:space="preserve">  50m</v>
      </c>
      <c r="T631" t="s">
        <v>166</v>
      </c>
      <c r="U631" t="s">
        <v>167</v>
      </c>
      <c r="V631" t="str">
        <f t="shared" si="59"/>
        <v>女子自由形  50m予選無差別</v>
      </c>
      <c r="Y631">
        <f t="shared" si="60"/>
        <v>260</v>
      </c>
      <c r="Z631" t="str">
        <f t="shared" si="61"/>
        <v/>
      </c>
      <c r="AA631" t="str">
        <f t="shared" si="62"/>
        <v>女子自由形  50m予選無差別</v>
      </c>
    </row>
    <row r="632" spans="14:27" x14ac:dyDescent="0.15">
      <c r="N632">
        <f>Sheet9!D633</f>
        <v>260</v>
      </c>
      <c r="O632">
        <f>Sheet9!E633</f>
        <v>2</v>
      </c>
      <c r="P632" t="str">
        <f>IFERROR(VLOOKUP(O632,Sheet6!A:B,2,0),"")</f>
        <v>女子</v>
      </c>
      <c r="Q632" t="str">
        <f>Sheet9!A633</f>
        <v>バタフライ　　</v>
      </c>
      <c r="R632" t="str">
        <f t="shared" si="58"/>
        <v>バタフライ</v>
      </c>
      <c r="S632" t="str">
        <f>Sheet9!B633</f>
        <v xml:space="preserve"> 100m</v>
      </c>
      <c r="T632" t="s">
        <v>166</v>
      </c>
      <c r="U632" t="s">
        <v>167</v>
      </c>
      <c r="V632" t="str">
        <f t="shared" si="59"/>
        <v>女子バタフライ 100m予選無差別</v>
      </c>
      <c r="Y632">
        <f t="shared" si="60"/>
        <v>260</v>
      </c>
      <c r="Z632" t="str">
        <f t="shared" si="61"/>
        <v/>
      </c>
      <c r="AA632" t="str">
        <f t="shared" si="62"/>
        <v>女子バタフライ 100m予選無差別</v>
      </c>
    </row>
    <row r="633" spans="14:27" x14ac:dyDescent="0.15">
      <c r="N633">
        <f>Sheet9!D634</f>
        <v>260</v>
      </c>
      <c r="O633">
        <f>Sheet9!E634</f>
        <v>2</v>
      </c>
      <c r="P633" t="str">
        <f>IFERROR(VLOOKUP(O633,Sheet6!A:B,2,0),"")</f>
        <v>女子</v>
      </c>
      <c r="Q633" t="str">
        <f>Sheet9!A634</f>
        <v>個人メドレー　</v>
      </c>
      <c r="R633" t="str">
        <f t="shared" si="58"/>
        <v>個人メドレー</v>
      </c>
      <c r="S633" t="str">
        <f>Sheet9!B634</f>
        <v xml:space="preserve"> 200m</v>
      </c>
      <c r="T633" t="s">
        <v>166</v>
      </c>
      <c r="U633" t="s">
        <v>167</v>
      </c>
      <c r="V633" t="str">
        <f t="shared" si="59"/>
        <v>女子個人メドレー 200m予選無差別</v>
      </c>
      <c r="Y633">
        <f t="shared" si="60"/>
        <v>260</v>
      </c>
      <c r="Z633" t="str">
        <f t="shared" si="61"/>
        <v/>
      </c>
      <c r="AA633" t="str">
        <f t="shared" si="62"/>
        <v>女子個人メドレー 200m予選無差別</v>
      </c>
    </row>
    <row r="634" spans="14:27" x14ac:dyDescent="0.15">
      <c r="N634">
        <f>Sheet9!D635</f>
        <v>261</v>
      </c>
      <c r="O634">
        <f>Sheet9!E635</f>
        <v>2</v>
      </c>
      <c r="P634" t="str">
        <f>IFERROR(VLOOKUP(O634,Sheet6!A:B,2,0),"")</f>
        <v>女子</v>
      </c>
      <c r="Q634" t="str">
        <f>Sheet9!A635</f>
        <v>バタフライ　　</v>
      </c>
      <c r="R634" t="str">
        <f t="shared" si="58"/>
        <v>バタフライ</v>
      </c>
      <c r="S634" t="str">
        <f>Sheet9!B635</f>
        <v xml:space="preserve">  50m</v>
      </c>
      <c r="T634" t="s">
        <v>166</v>
      </c>
      <c r="U634" t="s">
        <v>167</v>
      </c>
      <c r="V634" t="str">
        <f t="shared" si="59"/>
        <v>女子バタフライ  50m予選無差別</v>
      </c>
      <c r="Y634">
        <f t="shared" si="60"/>
        <v>261</v>
      </c>
      <c r="Z634" t="str">
        <f t="shared" si="61"/>
        <v/>
      </c>
      <c r="AA634" t="str">
        <f t="shared" si="62"/>
        <v>女子バタフライ  50m予選無差別</v>
      </c>
    </row>
    <row r="635" spans="14:27" x14ac:dyDescent="0.15">
      <c r="N635">
        <f>Sheet9!D636</f>
        <v>261</v>
      </c>
      <c r="O635">
        <f>Sheet9!E636</f>
        <v>2</v>
      </c>
      <c r="P635" t="str">
        <f>IFERROR(VLOOKUP(O635,Sheet6!A:B,2,0),"")</f>
        <v>女子</v>
      </c>
      <c r="Q635" t="str">
        <f>Sheet9!A636</f>
        <v>バタフライ　　</v>
      </c>
      <c r="R635" t="str">
        <f t="shared" ref="R635:R698" si="63">IFERROR(VLOOKUP(Q635,AG:AH,2,0),"")</f>
        <v>バタフライ</v>
      </c>
      <c r="S635" t="str">
        <f>Sheet9!B636</f>
        <v xml:space="preserve"> 100m</v>
      </c>
      <c r="T635" t="s">
        <v>166</v>
      </c>
      <c r="U635" t="s">
        <v>167</v>
      </c>
      <c r="V635" t="str">
        <f t="shared" ref="V635:V698" si="64">CONCATENATE(P635,R635,S635,T635,U635)</f>
        <v>女子バタフライ 100m予選無差別</v>
      </c>
      <c r="Y635">
        <f t="shared" ref="Y635:Y698" si="65">N635</f>
        <v>261</v>
      </c>
      <c r="Z635" t="str">
        <f t="shared" ref="Z635:Z698" si="66">IFERROR(VLOOKUP(V635,I:M,5,0),"")</f>
        <v/>
      </c>
      <c r="AA635" t="str">
        <f t="shared" ref="AA635:AA698" si="67">V635</f>
        <v>女子バタフライ 100m予選無差別</v>
      </c>
    </row>
    <row r="636" spans="14:27" x14ac:dyDescent="0.15">
      <c r="N636">
        <f>Sheet9!D637</f>
        <v>261</v>
      </c>
      <c r="O636">
        <f>Sheet9!E637</f>
        <v>2</v>
      </c>
      <c r="P636" t="str">
        <f>IFERROR(VLOOKUP(O636,Sheet6!A:B,2,0),"")</f>
        <v>女子</v>
      </c>
      <c r="Q636" t="str">
        <f>Sheet9!A637</f>
        <v>バタフライ　　</v>
      </c>
      <c r="R636" t="str">
        <f t="shared" si="63"/>
        <v>バタフライ</v>
      </c>
      <c r="S636" t="str">
        <f>Sheet9!B637</f>
        <v xml:space="preserve"> 200m</v>
      </c>
      <c r="T636" t="s">
        <v>166</v>
      </c>
      <c r="U636" t="s">
        <v>167</v>
      </c>
      <c r="V636" t="str">
        <f t="shared" si="64"/>
        <v>女子バタフライ 200m予選無差別</v>
      </c>
      <c r="Y636">
        <f t="shared" si="65"/>
        <v>261</v>
      </c>
      <c r="Z636" t="str">
        <f t="shared" si="66"/>
        <v/>
      </c>
      <c r="AA636" t="str">
        <f t="shared" si="67"/>
        <v>女子バタフライ 200m予選無差別</v>
      </c>
    </row>
    <row r="637" spans="14:27" x14ac:dyDescent="0.15">
      <c r="N637">
        <f>Sheet9!D638</f>
        <v>262</v>
      </c>
      <c r="O637">
        <f>Sheet9!E638</f>
        <v>2</v>
      </c>
      <c r="P637" t="str">
        <f>IFERROR(VLOOKUP(O637,Sheet6!A:B,2,0),"")</f>
        <v>女子</v>
      </c>
      <c r="Q637" t="str">
        <f>Sheet9!A638</f>
        <v>自由形　　　　</v>
      </c>
      <c r="R637" t="str">
        <f t="shared" si="63"/>
        <v>自由形</v>
      </c>
      <c r="S637" t="str">
        <f>Sheet9!B638</f>
        <v xml:space="preserve">  50m</v>
      </c>
      <c r="T637" t="s">
        <v>166</v>
      </c>
      <c r="U637" t="s">
        <v>167</v>
      </c>
      <c r="V637" t="str">
        <f t="shared" si="64"/>
        <v>女子自由形  50m予選無差別</v>
      </c>
      <c r="Y637">
        <f t="shared" si="65"/>
        <v>262</v>
      </c>
      <c r="Z637" t="str">
        <f t="shared" si="66"/>
        <v/>
      </c>
      <c r="AA637" t="str">
        <f t="shared" si="67"/>
        <v>女子自由形  50m予選無差別</v>
      </c>
    </row>
    <row r="638" spans="14:27" x14ac:dyDescent="0.15">
      <c r="N638">
        <f>Sheet9!D639</f>
        <v>262</v>
      </c>
      <c r="O638">
        <f>Sheet9!E639</f>
        <v>2</v>
      </c>
      <c r="P638" t="str">
        <f>IFERROR(VLOOKUP(O638,Sheet6!A:B,2,0),"")</f>
        <v>女子</v>
      </c>
      <c r="Q638" t="str">
        <f>Sheet9!A639</f>
        <v>自由形　　　　</v>
      </c>
      <c r="R638" t="str">
        <f t="shared" si="63"/>
        <v>自由形</v>
      </c>
      <c r="S638" t="str">
        <f>Sheet9!B639</f>
        <v xml:space="preserve"> 100m</v>
      </c>
      <c r="T638" t="s">
        <v>166</v>
      </c>
      <c r="U638" t="s">
        <v>167</v>
      </c>
      <c r="V638" t="str">
        <f t="shared" si="64"/>
        <v>女子自由形 100m予選無差別</v>
      </c>
      <c r="Y638">
        <f t="shared" si="65"/>
        <v>262</v>
      </c>
      <c r="Z638" t="str">
        <f t="shared" si="66"/>
        <v/>
      </c>
      <c r="AA638" t="str">
        <f t="shared" si="67"/>
        <v>女子自由形 100m予選無差別</v>
      </c>
    </row>
    <row r="639" spans="14:27" x14ac:dyDescent="0.15">
      <c r="N639">
        <f>Sheet9!D640</f>
        <v>262</v>
      </c>
      <c r="O639">
        <f>Sheet9!E640</f>
        <v>2</v>
      </c>
      <c r="P639" t="str">
        <f>IFERROR(VLOOKUP(O639,Sheet6!A:B,2,0),"")</f>
        <v>女子</v>
      </c>
      <c r="Q639" t="str">
        <f>Sheet9!A640</f>
        <v>平泳ぎ　　　　</v>
      </c>
      <c r="R639" t="str">
        <f t="shared" si="63"/>
        <v>平泳ぎ</v>
      </c>
      <c r="S639" t="str">
        <f>Sheet9!B640</f>
        <v xml:space="preserve">  50m</v>
      </c>
      <c r="T639" t="s">
        <v>166</v>
      </c>
      <c r="U639" t="s">
        <v>167</v>
      </c>
      <c r="V639" t="str">
        <f t="shared" si="64"/>
        <v>女子平泳ぎ  50m予選無差別</v>
      </c>
      <c r="Y639">
        <f t="shared" si="65"/>
        <v>262</v>
      </c>
      <c r="Z639" t="str">
        <f t="shared" si="66"/>
        <v/>
      </c>
      <c r="AA639" t="str">
        <f t="shared" si="67"/>
        <v>女子平泳ぎ  50m予選無差別</v>
      </c>
    </row>
    <row r="640" spans="14:27" x14ac:dyDescent="0.15">
      <c r="N640">
        <f>Sheet9!D641</f>
        <v>263</v>
      </c>
      <c r="O640">
        <f>Sheet9!E641</f>
        <v>2</v>
      </c>
      <c r="P640" t="str">
        <f>IFERROR(VLOOKUP(O640,Sheet6!A:B,2,0),"")</f>
        <v>女子</v>
      </c>
      <c r="Q640" t="str">
        <f>Sheet9!A641</f>
        <v>自由形　　　　</v>
      </c>
      <c r="R640" t="str">
        <f t="shared" si="63"/>
        <v>自由形</v>
      </c>
      <c r="S640" t="str">
        <f>Sheet9!B641</f>
        <v xml:space="preserve">  50m</v>
      </c>
      <c r="T640" t="s">
        <v>166</v>
      </c>
      <c r="U640" t="s">
        <v>167</v>
      </c>
      <c r="V640" t="str">
        <f t="shared" si="64"/>
        <v>女子自由形  50m予選無差別</v>
      </c>
      <c r="Y640">
        <f t="shared" si="65"/>
        <v>263</v>
      </c>
      <c r="Z640" t="str">
        <f t="shared" si="66"/>
        <v/>
      </c>
      <c r="AA640" t="str">
        <f t="shared" si="67"/>
        <v>女子自由形  50m予選無差別</v>
      </c>
    </row>
    <row r="641" spans="14:27" x14ac:dyDescent="0.15">
      <c r="N641">
        <f>Sheet9!D642</f>
        <v>263</v>
      </c>
      <c r="O641">
        <f>Sheet9!E642</f>
        <v>2</v>
      </c>
      <c r="P641" t="str">
        <f>IFERROR(VLOOKUP(O641,Sheet6!A:B,2,0),"")</f>
        <v>女子</v>
      </c>
      <c r="Q641" t="str">
        <f>Sheet9!A642</f>
        <v>自由形　　　　</v>
      </c>
      <c r="R641" t="str">
        <f t="shared" si="63"/>
        <v>自由形</v>
      </c>
      <c r="S641" t="str">
        <f>Sheet9!B642</f>
        <v xml:space="preserve"> 100m</v>
      </c>
      <c r="T641" t="s">
        <v>166</v>
      </c>
      <c r="U641" t="s">
        <v>167</v>
      </c>
      <c r="V641" t="str">
        <f t="shared" si="64"/>
        <v>女子自由形 100m予選無差別</v>
      </c>
      <c r="Y641">
        <f t="shared" si="65"/>
        <v>263</v>
      </c>
      <c r="Z641" t="str">
        <f t="shared" si="66"/>
        <v/>
      </c>
      <c r="AA641" t="str">
        <f t="shared" si="67"/>
        <v>女子自由形 100m予選無差別</v>
      </c>
    </row>
    <row r="642" spans="14:27" x14ac:dyDescent="0.15">
      <c r="N642">
        <f>Sheet9!D643</f>
        <v>263</v>
      </c>
      <c r="O642">
        <f>Sheet9!E643</f>
        <v>2</v>
      </c>
      <c r="P642" t="str">
        <f>IFERROR(VLOOKUP(O642,Sheet6!A:B,2,0),"")</f>
        <v>女子</v>
      </c>
      <c r="Q642" t="str">
        <f>Sheet9!A643</f>
        <v>平泳ぎ　　　　</v>
      </c>
      <c r="R642" t="str">
        <f t="shared" si="63"/>
        <v>平泳ぎ</v>
      </c>
      <c r="S642" t="str">
        <f>Sheet9!B643</f>
        <v xml:space="preserve">  50m</v>
      </c>
      <c r="T642" t="s">
        <v>166</v>
      </c>
      <c r="U642" t="s">
        <v>167</v>
      </c>
      <c r="V642" t="str">
        <f t="shared" si="64"/>
        <v>女子平泳ぎ  50m予選無差別</v>
      </c>
      <c r="Y642">
        <f t="shared" si="65"/>
        <v>263</v>
      </c>
      <c r="Z642" t="str">
        <f t="shared" si="66"/>
        <v/>
      </c>
      <c r="AA642" t="str">
        <f t="shared" si="67"/>
        <v>女子平泳ぎ  50m予選無差別</v>
      </c>
    </row>
    <row r="643" spans="14:27" x14ac:dyDescent="0.15">
      <c r="N643">
        <f>Sheet9!D644</f>
        <v>264</v>
      </c>
      <c r="O643">
        <f>Sheet9!E644</f>
        <v>2</v>
      </c>
      <c r="P643" t="str">
        <f>IFERROR(VLOOKUP(O643,Sheet6!A:B,2,0),"")</f>
        <v>女子</v>
      </c>
      <c r="Q643" t="str">
        <f>Sheet9!A644</f>
        <v>自由形　　　　</v>
      </c>
      <c r="R643" t="str">
        <f t="shared" si="63"/>
        <v>自由形</v>
      </c>
      <c r="S643" t="str">
        <f>Sheet9!B644</f>
        <v xml:space="preserve">  50m</v>
      </c>
      <c r="T643" t="s">
        <v>166</v>
      </c>
      <c r="U643" t="s">
        <v>167</v>
      </c>
      <c r="V643" t="str">
        <f t="shared" si="64"/>
        <v>女子自由形  50m予選無差別</v>
      </c>
      <c r="Y643">
        <f t="shared" si="65"/>
        <v>264</v>
      </c>
      <c r="Z643" t="str">
        <f t="shared" si="66"/>
        <v/>
      </c>
      <c r="AA643" t="str">
        <f t="shared" si="67"/>
        <v>女子自由形  50m予選無差別</v>
      </c>
    </row>
    <row r="644" spans="14:27" x14ac:dyDescent="0.15">
      <c r="N644">
        <f>Sheet9!D645</f>
        <v>264</v>
      </c>
      <c r="O644">
        <f>Sheet9!E645</f>
        <v>2</v>
      </c>
      <c r="P644" t="str">
        <f>IFERROR(VLOOKUP(O644,Sheet6!A:B,2,0),"")</f>
        <v>女子</v>
      </c>
      <c r="Q644" t="str">
        <f>Sheet9!A645</f>
        <v>バタフライ　　</v>
      </c>
      <c r="R644" t="str">
        <f t="shared" si="63"/>
        <v>バタフライ</v>
      </c>
      <c r="S644" t="str">
        <f>Sheet9!B645</f>
        <v xml:space="preserve"> 100m</v>
      </c>
      <c r="T644" t="s">
        <v>166</v>
      </c>
      <c r="U644" t="s">
        <v>167</v>
      </c>
      <c r="V644" t="str">
        <f t="shared" si="64"/>
        <v>女子バタフライ 100m予選無差別</v>
      </c>
      <c r="Y644">
        <f t="shared" si="65"/>
        <v>264</v>
      </c>
      <c r="Z644" t="str">
        <f t="shared" si="66"/>
        <v/>
      </c>
      <c r="AA644" t="str">
        <f t="shared" si="67"/>
        <v>女子バタフライ 100m予選無差別</v>
      </c>
    </row>
    <row r="645" spans="14:27" x14ac:dyDescent="0.15">
      <c r="N645">
        <f>Sheet9!D646</f>
        <v>264</v>
      </c>
      <c r="O645">
        <f>Sheet9!E646</f>
        <v>2</v>
      </c>
      <c r="P645" t="str">
        <f>IFERROR(VLOOKUP(O645,Sheet6!A:B,2,0),"")</f>
        <v>女子</v>
      </c>
      <c r="Q645" t="str">
        <f>Sheet9!A646</f>
        <v>個人メドレー　</v>
      </c>
      <c r="R645" t="str">
        <f t="shared" si="63"/>
        <v>個人メドレー</v>
      </c>
      <c r="S645" t="str">
        <f>Sheet9!B646</f>
        <v xml:space="preserve"> 200m</v>
      </c>
      <c r="T645" t="s">
        <v>166</v>
      </c>
      <c r="U645" t="s">
        <v>167</v>
      </c>
      <c r="V645" t="str">
        <f t="shared" si="64"/>
        <v>女子個人メドレー 200m予選無差別</v>
      </c>
      <c r="Y645">
        <f t="shared" si="65"/>
        <v>264</v>
      </c>
      <c r="Z645" t="str">
        <f t="shared" si="66"/>
        <v/>
      </c>
      <c r="AA645" t="str">
        <f t="shared" si="67"/>
        <v>女子個人メドレー 200m予選無差別</v>
      </c>
    </row>
    <row r="646" spans="14:27" x14ac:dyDescent="0.15">
      <c r="N646">
        <f>Sheet9!D647</f>
        <v>265</v>
      </c>
      <c r="O646">
        <f>Sheet9!E647</f>
        <v>2</v>
      </c>
      <c r="P646" t="str">
        <f>IFERROR(VLOOKUP(O646,Sheet6!A:B,2,0),"")</f>
        <v>女子</v>
      </c>
      <c r="Q646" t="str">
        <f>Sheet9!A647</f>
        <v>自由形　　　　</v>
      </c>
      <c r="R646" t="str">
        <f t="shared" si="63"/>
        <v>自由形</v>
      </c>
      <c r="S646" t="str">
        <f>Sheet9!B647</f>
        <v xml:space="preserve"> 100m</v>
      </c>
      <c r="T646" t="s">
        <v>166</v>
      </c>
      <c r="U646" t="s">
        <v>167</v>
      </c>
      <c r="V646" t="str">
        <f t="shared" si="64"/>
        <v>女子自由形 100m予選無差別</v>
      </c>
      <c r="Y646">
        <f t="shared" si="65"/>
        <v>265</v>
      </c>
      <c r="Z646" t="str">
        <f t="shared" si="66"/>
        <v/>
      </c>
      <c r="AA646" t="str">
        <f t="shared" si="67"/>
        <v>女子自由形 100m予選無差別</v>
      </c>
    </row>
    <row r="647" spans="14:27" x14ac:dyDescent="0.15">
      <c r="N647">
        <f>Sheet9!D648</f>
        <v>265</v>
      </c>
      <c r="O647">
        <f>Sheet9!E648</f>
        <v>2</v>
      </c>
      <c r="P647" t="str">
        <f>IFERROR(VLOOKUP(O647,Sheet6!A:B,2,0),"")</f>
        <v>女子</v>
      </c>
      <c r="Q647" t="str">
        <f>Sheet9!A648</f>
        <v>自由形　　　　</v>
      </c>
      <c r="R647" t="str">
        <f t="shared" si="63"/>
        <v>自由形</v>
      </c>
      <c r="S647" t="str">
        <f>Sheet9!B648</f>
        <v xml:space="preserve"> 200m</v>
      </c>
      <c r="T647" t="s">
        <v>166</v>
      </c>
      <c r="U647" t="s">
        <v>167</v>
      </c>
      <c r="V647" t="str">
        <f t="shared" si="64"/>
        <v>女子自由形 200m予選無差別</v>
      </c>
      <c r="Y647">
        <f t="shared" si="65"/>
        <v>265</v>
      </c>
      <c r="Z647" t="str">
        <f t="shared" si="66"/>
        <v/>
      </c>
      <c r="AA647" t="str">
        <f t="shared" si="67"/>
        <v>女子自由形 200m予選無差別</v>
      </c>
    </row>
    <row r="648" spans="14:27" x14ac:dyDescent="0.15">
      <c r="N648">
        <f>Sheet9!D649</f>
        <v>265</v>
      </c>
      <c r="O648">
        <f>Sheet9!E649</f>
        <v>2</v>
      </c>
      <c r="P648" t="str">
        <f>IFERROR(VLOOKUP(O648,Sheet6!A:B,2,0),"")</f>
        <v>女子</v>
      </c>
      <c r="Q648" t="str">
        <f>Sheet9!A649</f>
        <v>バタフライ　　</v>
      </c>
      <c r="R648" t="str">
        <f t="shared" si="63"/>
        <v>バタフライ</v>
      </c>
      <c r="S648" t="str">
        <f>Sheet9!B649</f>
        <v xml:space="preserve">  50m</v>
      </c>
      <c r="T648" t="s">
        <v>166</v>
      </c>
      <c r="U648" t="s">
        <v>167</v>
      </c>
      <c r="V648" t="str">
        <f t="shared" si="64"/>
        <v>女子バタフライ  50m予選無差別</v>
      </c>
      <c r="Y648">
        <f t="shared" si="65"/>
        <v>265</v>
      </c>
      <c r="Z648" t="str">
        <f t="shared" si="66"/>
        <v/>
      </c>
      <c r="AA648" t="str">
        <f t="shared" si="67"/>
        <v>女子バタフライ  50m予選無差別</v>
      </c>
    </row>
    <row r="649" spans="14:27" x14ac:dyDescent="0.15">
      <c r="N649">
        <f>Sheet9!D650</f>
        <v>266</v>
      </c>
      <c r="O649">
        <f>Sheet9!E650</f>
        <v>1</v>
      </c>
      <c r="P649" t="str">
        <f>IFERROR(VLOOKUP(O649,Sheet6!A:B,2,0),"")</f>
        <v>男子</v>
      </c>
      <c r="Q649" t="str">
        <f>Sheet9!A650</f>
        <v>自由形　　　　</v>
      </c>
      <c r="R649" t="str">
        <f t="shared" si="63"/>
        <v>自由形</v>
      </c>
      <c r="S649" t="str">
        <f>Sheet9!B650</f>
        <v xml:space="preserve">  50m</v>
      </c>
      <c r="T649" t="s">
        <v>166</v>
      </c>
      <c r="U649" t="s">
        <v>167</v>
      </c>
      <c r="V649" t="str">
        <f t="shared" si="64"/>
        <v>男子自由形  50m予選無差別</v>
      </c>
      <c r="Y649">
        <f t="shared" si="65"/>
        <v>266</v>
      </c>
      <c r="Z649" t="str">
        <f t="shared" si="66"/>
        <v/>
      </c>
      <c r="AA649" t="str">
        <f t="shared" si="67"/>
        <v>男子自由形  50m予選無差別</v>
      </c>
    </row>
    <row r="650" spans="14:27" x14ac:dyDescent="0.15">
      <c r="N650">
        <f>Sheet9!D651</f>
        <v>266</v>
      </c>
      <c r="O650">
        <f>Sheet9!E651</f>
        <v>1</v>
      </c>
      <c r="P650" t="str">
        <f>IFERROR(VLOOKUP(O650,Sheet6!A:B,2,0),"")</f>
        <v>男子</v>
      </c>
      <c r="Q650" t="str">
        <f>Sheet9!A651</f>
        <v>自由形　　　　</v>
      </c>
      <c r="R650" t="str">
        <f t="shared" si="63"/>
        <v>自由形</v>
      </c>
      <c r="S650" t="str">
        <f>Sheet9!B651</f>
        <v xml:space="preserve"> 100m</v>
      </c>
      <c r="T650" t="s">
        <v>166</v>
      </c>
      <c r="U650" t="s">
        <v>167</v>
      </c>
      <c r="V650" t="str">
        <f t="shared" si="64"/>
        <v>男子自由形 100m予選無差別</v>
      </c>
      <c r="Y650">
        <f t="shared" si="65"/>
        <v>266</v>
      </c>
      <c r="Z650" t="str">
        <f t="shared" si="66"/>
        <v/>
      </c>
      <c r="AA650" t="str">
        <f t="shared" si="67"/>
        <v>男子自由形 100m予選無差別</v>
      </c>
    </row>
    <row r="651" spans="14:27" x14ac:dyDescent="0.15">
      <c r="N651">
        <f>Sheet9!D652</f>
        <v>266</v>
      </c>
      <c r="O651">
        <f>Sheet9!E652</f>
        <v>1</v>
      </c>
      <c r="P651" t="str">
        <f>IFERROR(VLOOKUP(O651,Sheet6!A:B,2,0),"")</f>
        <v>男子</v>
      </c>
      <c r="Q651" t="str">
        <f>Sheet9!A652</f>
        <v>バタフライ　　</v>
      </c>
      <c r="R651" t="str">
        <f t="shared" si="63"/>
        <v>バタフライ</v>
      </c>
      <c r="S651" t="str">
        <f>Sheet9!B652</f>
        <v xml:space="preserve"> 100m</v>
      </c>
      <c r="T651" t="s">
        <v>166</v>
      </c>
      <c r="U651" t="s">
        <v>167</v>
      </c>
      <c r="V651" t="str">
        <f t="shared" si="64"/>
        <v>男子バタフライ 100m予選無差別</v>
      </c>
      <c r="Y651">
        <f t="shared" si="65"/>
        <v>266</v>
      </c>
      <c r="Z651" t="str">
        <f t="shared" si="66"/>
        <v/>
      </c>
      <c r="AA651" t="str">
        <f t="shared" si="67"/>
        <v>男子バタフライ 100m予選無差別</v>
      </c>
    </row>
    <row r="652" spans="14:27" x14ac:dyDescent="0.15">
      <c r="N652">
        <f>Sheet9!D653</f>
        <v>267</v>
      </c>
      <c r="O652">
        <f>Sheet9!E653</f>
        <v>1</v>
      </c>
      <c r="P652" t="str">
        <f>IFERROR(VLOOKUP(O652,Sheet6!A:B,2,0),"")</f>
        <v>男子</v>
      </c>
      <c r="Q652" t="str">
        <f>Sheet9!A653</f>
        <v>自由形　　　　</v>
      </c>
      <c r="R652" t="str">
        <f t="shared" si="63"/>
        <v>自由形</v>
      </c>
      <c r="S652" t="str">
        <f>Sheet9!B653</f>
        <v xml:space="preserve">  50m</v>
      </c>
      <c r="T652" t="s">
        <v>166</v>
      </c>
      <c r="U652" t="s">
        <v>167</v>
      </c>
      <c r="V652" t="str">
        <f t="shared" si="64"/>
        <v>男子自由形  50m予選無差別</v>
      </c>
      <c r="Y652">
        <f t="shared" si="65"/>
        <v>267</v>
      </c>
      <c r="Z652" t="str">
        <f t="shared" si="66"/>
        <v/>
      </c>
      <c r="AA652" t="str">
        <f t="shared" si="67"/>
        <v>男子自由形  50m予選無差別</v>
      </c>
    </row>
    <row r="653" spans="14:27" x14ac:dyDescent="0.15">
      <c r="N653">
        <f>Sheet9!D654</f>
        <v>267</v>
      </c>
      <c r="O653">
        <f>Sheet9!E654</f>
        <v>1</v>
      </c>
      <c r="P653" t="str">
        <f>IFERROR(VLOOKUP(O653,Sheet6!A:B,2,0),"")</f>
        <v>男子</v>
      </c>
      <c r="Q653" t="str">
        <f>Sheet9!A654</f>
        <v>自由形　　　　</v>
      </c>
      <c r="R653" t="str">
        <f t="shared" si="63"/>
        <v>自由形</v>
      </c>
      <c r="S653" t="str">
        <f>Sheet9!B654</f>
        <v xml:space="preserve"> 100m</v>
      </c>
      <c r="T653" t="s">
        <v>166</v>
      </c>
      <c r="U653" t="s">
        <v>167</v>
      </c>
      <c r="V653" t="str">
        <f t="shared" si="64"/>
        <v>男子自由形 100m予選無差別</v>
      </c>
      <c r="Y653">
        <f t="shared" si="65"/>
        <v>267</v>
      </c>
      <c r="Z653" t="str">
        <f t="shared" si="66"/>
        <v/>
      </c>
      <c r="AA653" t="str">
        <f t="shared" si="67"/>
        <v>男子自由形 100m予選無差別</v>
      </c>
    </row>
    <row r="654" spans="14:27" x14ac:dyDescent="0.15">
      <c r="N654">
        <f>Sheet9!D655</f>
        <v>267</v>
      </c>
      <c r="O654">
        <f>Sheet9!E655</f>
        <v>1</v>
      </c>
      <c r="P654" t="str">
        <f>IFERROR(VLOOKUP(O654,Sheet6!A:B,2,0),"")</f>
        <v>男子</v>
      </c>
      <c r="Q654" t="str">
        <f>Sheet9!A655</f>
        <v>バタフライ　　</v>
      </c>
      <c r="R654" t="str">
        <f t="shared" si="63"/>
        <v>バタフライ</v>
      </c>
      <c r="S654" t="str">
        <f>Sheet9!B655</f>
        <v xml:space="preserve">  50m</v>
      </c>
      <c r="T654" t="s">
        <v>166</v>
      </c>
      <c r="U654" t="s">
        <v>167</v>
      </c>
      <c r="V654" t="str">
        <f t="shared" si="64"/>
        <v>男子バタフライ  50m予選無差別</v>
      </c>
      <c r="Y654">
        <f t="shared" si="65"/>
        <v>267</v>
      </c>
      <c r="Z654" t="str">
        <f t="shared" si="66"/>
        <v/>
      </c>
      <c r="AA654" t="str">
        <f t="shared" si="67"/>
        <v>男子バタフライ  50m予選無差別</v>
      </c>
    </row>
    <row r="655" spans="14:27" x14ac:dyDescent="0.15">
      <c r="N655">
        <f>Sheet9!D656</f>
        <v>268</v>
      </c>
      <c r="O655">
        <f>Sheet9!E656</f>
        <v>1</v>
      </c>
      <c r="P655" t="str">
        <f>IFERROR(VLOOKUP(O655,Sheet6!A:B,2,0),"")</f>
        <v>男子</v>
      </c>
      <c r="Q655" t="str">
        <f>Sheet9!A656</f>
        <v>自由形　　　　</v>
      </c>
      <c r="R655" t="str">
        <f t="shared" si="63"/>
        <v>自由形</v>
      </c>
      <c r="S655" t="str">
        <f>Sheet9!B656</f>
        <v xml:space="preserve"> 100m</v>
      </c>
      <c r="T655" t="s">
        <v>166</v>
      </c>
      <c r="U655" t="s">
        <v>167</v>
      </c>
      <c r="V655" t="str">
        <f t="shared" si="64"/>
        <v>男子自由形 100m予選無差別</v>
      </c>
      <c r="Y655">
        <f t="shared" si="65"/>
        <v>268</v>
      </c>
      <c r="Z655" t="str">
        <f t="shared" si="66"/>
        <v/>
      </c>
      <c r="AA655" t="str">
        <f t="shared" si="67"/>
        <v>男子自由形 100m予選無差別</v>
      </c>
    </row>
    <row r="656" spans="14:27" x14ac:dyDescent="0.15">
      <c r="N656">
        <f>Sheet9!D657</f>
        <v>268</v>
      </c>
      <c r="O656">
        <f>Sheet9!E657</f>
        <v>1</v>
      </c>
      <c r="P656" t="str">
        <f>IFERROR(VLOOKUP(O656,Sheet6!A:B,2,0),"")</f>
        <v>男子</v>
      </c>
      <c r="Q656" t="str">
        <f>Sheet9!A657</f>
        <v>自由形　　　　</v>
      </c>
      <c r="R656" t="str">
        <f t="shared" si="63"/>
        <v>自由形</v>
      </c>
      <c r="S656" t="str">
        <f>Sheet9!B657</f>
        <v xml:space="preserve"> 200m</v>
      </c>
      <c r="T656" t="s">
        <v>166</v>
      </c>
      <c r="U656" t="s">
        <v>167</v>
      </c>
      <c r="V656" t="str">
        <f t="shared" si="64"/>
        <v>男子自由形 200m予選無差別</v>
      </c>
      <c r="Y656">
        <f t="shared" si="65"/>
        <v>268</v>
      </c>
      <c r="Z656" t="str">
        <f t="shared" si="66"/>
        <v/>
      </c>
      <c r="AA656" t="str">
        <f t="shared" si="67"/>
        <v>男子自由形 200m予選無差別</v>
      </c>
    </row>
    <row r="657" spans="14:27" x14ac:dyDescent="0.15">
      <c r="N657">
        <f>Sheet9!D658</f>
        <v>268</v>
      </c>
      <c r="O657">
        <f>Sheet9!E658</f>
        <v>1</v>
      </c>
      <c r="P657" t="str">
        <f>IFERROR(VLOOKUP(O657,Sheet6!A:B,2,0),"")</f>
        <v>男子</v>
      </c>
      <c r="Q657" t="str">
        <f>Sheet9!A658</f>
        <v>自由形　　　　</v>
      </c>
      <c r="R657" t="str">
        <f t="shared" si="63"/>
        <v>自由形</v>
      </c>
      <c r="S657" t="str">
        <f>Sheet9!B658</f>
        <v xml:space="preserve"> 400m</v>
      </c>
      <c r="T657" t="s">
        <v>166</v>
      </c>
      <c r="U657" t="s">
        <v>167</v>
      </c>
      <c r="V657" t="str">
        <f t="shared" si="64"/>
        <v>男子自由形 400m予選無差別</v>
      </c>
      <c r="Y657">
        <f t="shared" si="65"/>
        <v>268</v>
      </c>
      <c r="Z657" t="str">
        <f t="shared" si="66"/>
        <v/>
      </c>
      <c r="AA657" t="str">
        <f t="shared" si="67"/>
        <v>男子自由形 400m予選無差別</v>
      </c>
    </row>
    <row r="658" spans="14:27" x14ac:dyDescent="0.15">
      <c r="N658">
        <f>Sheet9!D659</f>
        <v>269</v>
      </c>
      <c r="O658">
        <f>Sheet9!E659</f>
        <v>2</v>
      </c>
      <c r="P658" t="str">
        <f>IFERROR(VLOOKUP(O658,Sheet6!A:B,2,0),"")</f>
        <v>女子</v>
      </c>
      <c r="Q658" t="str">
        <f>Sheet9!A659</f>
        <v>自由形　　　　</v>
      </c>
      <c r="R658" t="str">
        <f t="shared" si="63"/>
        <v>自由形</v>
      </c>
      <c r="S658" t="str">
        <f>Sheet9!B659</f>
        <v xml:space="preserve">  50m</v>
      </c>
      <c r="T658" t="s">
        <v>166</v>
      </c>
      <c r="U658" t="s">
        <v>167</v>
      </c>
      <c r="V658" t="str">
        <f t="shared" si="64"/>
        <v>女子自由形  50m予選無差別</v>
      </c>
      <c r="Y658">
        <f t="shared" si="65"/>
        <v>269</v>
      </c>
      <c r="Z658" t="str">
        <f t="shared" si="66"/>
        <v/>
      </c>
      <c r="AA658" t="str">
        <f t="shared" si="67"/>
        <v>女子自由形  50m予選無差別</v>
      </c>
    </row>
    <row r="659" spans="14:27" x14ac:dyDescent="0.15">
      <c r="N659">
        <f>Sheet9!D660</f>
        <v>269</v>
      </c>
      <c r="O659">
        <f>Sheet9!E660</f>
        <v>2</v>
      </c>
      <c r="P659" t="str">
        <f>IFERROR(VLOOKUP(O659,Sheet6!A:B,2,0),"")</f>
        <v>女子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100m</v>
      </c>
      <c r="T659" t="s">
        <v>166</v>
      </c>
      <c r="U659" t="s">
        <v>167</v>
      </c>
      <c r="V659" t="str">
        <f t="shared" si="64"/>
        <v>女子自由形 100m予選無差別</v>
      </c>
      <c r="Y659">
        <f t="shared" si="65"/>
        <v>269</v>
      </c>
      <c r="Z659" t="str">
        <f t="shared" si="66"/>
        <v/>
      </c>
      <c r="AA659" t="str">
        <f t="shared" si="67"/>
        <v>女子自由形 100m予選無差別</v>
      </c>
    </row>
    <row r="660" spans="14:27" x14ac:dyDescent="0.15">
      <c r="N660">
        <f>Sheet9!D661</f>
        <v>269</v>
      </c>
      <c r="O660">
        <f>Sheet9!E661</f>
        <v>2</v>
      </c>
      <c r="P660" t="str">
        <f>IFERROR(VLOOKUP(O660,Sheet6!A:B,2,0),"")</f>
        <v>女子</v>
      </c>
      <c r="Q660" t="str">
        <f>Sheet9!A661</f>
        <v>バタフライ　　</v>
      </c>
      <c r="R660" t="str">
        <f t="shared" si="63"/>
        <v>バタフライ</v>
      </c>
      <c r="S660" t="str">
        <f>Sheet9!B661</f>
        <v xml:space="preserve">  50m</v>
      </c>
      <c r="T660" t="s">
        <v>166</v>
      </c>
      <c r="U660" t="s">
        <v>167</v>
      </c>
      <c r="V660" t="str">
        <f t="shared" si="64"/>
        <v>女子バタフライ  50m予選無差別</v>
      </c>
      <c r="Y660">
        <f t="shared" si="65"/>
        <v>269</v>
      </c>
      <c r="Z660" t="str">
        <f t="shared" si="66"/>
        <v/>
      </c>
      <c r="AA660" t="str">
        <f t="shared" si="67"/>
        <v>女子バタフライ  50m予選無差別</v>
      </c>
    </row>
    <row r="661" spans="14:27" x14ac:dyDescent="0.15">
      <c r="N661">
        <f>Sheet9!D662</f>
        <v>270</v>
      </c>
      <c r="O661">
        <f>Sheet9!E662</f>
        <v>2</v>
      </c>
      <c r="P661" t="str">
        <f>IFERROR(VLOOKUP(O661,Sheet6!A:B,2,0),"")</f>
        <v>女子</v>
      </c>
      <c r="Q661" t="str">
        <f>Sheet9!A662</f>
        <v>自由形　　　　</v>
      </c>
      <c r="R661" t="str">
        <f t="shared" si="63"/>
        <v>自由形</v>
      </c>
      <c r="S661" t="str">
        <f>Sheet9!B662</f>
        <v xml:space="preserve">  50m</v>
      </c>
      <c r="T661" t="s">
        <v>166</v>
      </c>
      <c r="U661" t="s">
        <v>167</v>
      </c>
      <c r="V661" t="str">
        <f t="shared" si="64"/>
        <v>女子自由形  50m予選無差別</v>
      </c>
      <c r="Y661">
        <f t="shared" si="65"/>
        <v>270</v>
      </c>
      <c r="Z661" t="str">
        <f t="shared" si="66"/>
        <v/>
      </c>
      <c r="AA661" t="str">
        <f t="shared" si="67"/>
        <v>女子自由形  50m予選無差別</v>
      </c>
    </row>
    <row r="662" spans="14:27" x14ac:dyDescent="0.15">
      <c r="N662">
        <f>Sheet9!D663</f>
        <v>270</v>
      </c>
      <c r="O662">
        <f>Sheet9!E663</f>
        <v>2</v>
      </c>
      <c r="P662" t="str">
        <f>IFERROR(VLOOKUP(O662,Sheet6!A:B,2,0),"")</f>
        <v>女子</v>
      </c>
      <c r="Q662" t="str">
        <f>Sheet9!A663</f>
        <v>自由形　　　　</v>
      </c>
      <c r="R662" t="str">
        <f t="shared" si="63"/>
        <v>自由形</v>
      </c>
      <c r="S662" t="str">
        <f>Sheet9!B663</f>
        <v xml:space="preserve"> 100m</v>
      </c>
      <c r="T662" t="s">
        <v>166</v>
      </c>
      <c r="U662" t="s">
        <v>167</v>
      </c>
      <c r="V662" t="str">
        <f t="shared" si="64"/>
        <v>女子自由形 100m予選無差別</v>
      </c>
      <c r="Y662">
        <f t="shared" si="65"/>
        <v>270</v>
      </c>
      <c r="Z662" t="str">
        <f t="shared" si="66"/>
        <v/>
      </c>
      <c r="AA662" t="str">
        <f t="shared" si="67"/>
        <v>女子自由形 100m予選無差別</v>
      </c>
    </row>
    <row r="663" spans="14:27" x14ac:dyDescent="0.15">
      <c r="N663">
        <f>Sheet9!D664</f>
        <v>270</v>
      </c>
      <c r="O663">
        <f>Sheet9!E664</f>
        <v>2</v>
      </c>
      <c r="P663" t="str">
        <f>IFERROR(VLOOKUP(O663,Sheet6!A:B,2,0),"")</f>
        <v>女子</v>
      </c>
      <c r="Q663" t="str">
        <f>Sheet9!A664</f>
        <v>バタフライ　　</v>
      </c>
      <c r="R663" t="str">
        <f t="shared" si="63"/>
        <v>バタフライ</v>
      </c>
      <c r="S663" t="str">
        <f>Sheet9!B664</f>
        <v xml:space="preserve">  50m</v>
      </c>
      <c r="T663" t="s">
        <v>166</v>
      </c>
      <c r="U663" t="s">
        <v>167</v>
      </c>
      <c r="V663" t="str">
        <f t="shared" si="64"/>
        <v>女子バタフライ  50m予選無差別</v>
      </c>
      <c r="Y663">
        <f t="shared" si="65"/>
        <v>270</v>
      </c>
      <c r="Z663" t="str">
        <f t="shared" si="66"/>
        <v/>
      </c>
      <c r="AA663" t="str">
        <f t="shared" si="67"/>
        <v>女子バタフライ  50m予選無差別</v>
      </c>
    </row>
    <row r="664" spans="14:27" x14ac:dyDescent="0.15">
      <c r="N664">
        <f>Sheet9!D665</f>
        <v>271</v>
      </c>
      <c r="O664">
        <f>Sheet9!E665</f>
        <v>2</v>
      </c>
      <c r="P664" t="str">
        <f>IFERROR(VLOOKUP(O664,Sheet6!A:B,2,0),"")</f>
        <v>女子</v>
      </c>
      <c r="Q664" t="str">
        <f>Sheet9!A665</f>
        <v>自由形　　　　</v>
      </c>
      <c r="R664" t="str">
        <f t="shared" si="63"/>
        <v>自由形</v>
      </c>
      <c r="S664" t="str">
        <f>Sheet9!B665</f>
        <v xml:space="preserve">  50m</v>
      </c>
      <c r="T664" t="s">
        <v>166</v>
      </c>
      <c r="U664" t="s">
        <v>167</v>
      </c>
      <c r="V664" t="str">
        <f t="shared" si="64"/>
        <v>女子自由形  50m予選無差別</v>
      </c>
      <c r="Y664">
        <f t="shared" si="65"/>
        <v>271</v>
      </c>
      <c r="Z664" t="str">
        <f t="shared" si="66"/>
        <v/>
      </c>
      <c r="AA664" t="str">
        <f t="shared" si="67"/>
        <v>女子自由形  50m予選無差別</v>
      </c>
    </row>
    <row r="665" spans="14:27" x14ac:dyDescent="0.15">
      <c r="N665">
        <f>Sheet9!D666</f>
        <v>271</v>
      </c>
      <c r="O665">
        <f>Sheet9!E666</f>
        <v>2</v>
      </c>
      <c r="P665" t="str">
        <f>IFERROR(VLOOKUP(O665,Sheet6!A:B,2,0),"")</f>
        <v>女子</v>
      </c>
      <c r="Q665" t="str">
        <f>Sheet9!A666</f>
        <v>自由形　　　　</v>
      </c>
      <c r="R665" t="str">
        <f t="shared" si="63"/>
        <v>自由形</v>
      </c>
      <c r="S665" t="str">
        <f>Sheet9!B666</f>
        <v xml:space="preserve"> 100m</v>
      </c>
      <c r="T665" t="s">
        <v>166</v>
      </c>
      <c r="U665" t="s">
        <v>167</v>
      </c>
      <c r="V665" t="str">
        <f t="shared" si="64"/>
        <v>女子自由形 100m予選無差別</v>
      </c>
      <c r="Y665">
        <f t="shared" si="65"/>
        <v>271</v>
      </c>
      <c r="Z665" t="str">
        <f t="shared" si="66"/>
        <v/>
      </c>
      <c r="AA665" t="str">
        <f t="shared" si="67"/>
        <v>女子自由形 100m予選無差別</v>
      </c>
    </row>
    <row r="666" spans="14:27" x14ac:dyDescent="0.15">
      <c r="N666">
        <f>Sheet9!D667</f>
        <v>271</v>
      </c>
      <c r="O666">
        <f>Sheet9!E667</f>
        <v>2</v>
      </c>
      <c r="P666" t="str">
        <f>IFERROR(VLOOKUP(O666,Sheet6!A:B,2,0),"")</f>
        <v>女子</v>
      </c>
      <c r="Q666" t="str">
        <f>Sheet9!A667</f>
        <v>平泳ぎ　　　　</v>
      </c>
      <c r="R666" t="str">
        <f t="shared" si="63"/>
        <v>平泳ぎ</v>
      </c>
      <c r="S666" t="str">
        <f>Sheet9!B667</f>
        <v xml:space="preserve">  50m</v>
      </c>
      <c r="T666" t="s">
        <v>166</v>
      </c>
      <c r="U666" t="s">
        <v>167</v>
      </c>
      <c r="V666" t="str">
        <f t="shared" si="64"/>
        <v>女子平泳ぎ  50m予選無差別</v>
      </c>
      <c r="Y666">
        <f t="shared" si="65"/>
        <v>271</v>
      </c>
      <c r="Z666" t="str">
        <f t="shared" si="66"/>
        <v/>
      </c>
      <c r="AA666" t="str">
        <f t="shared" si="67"/>
        <v>女子平泳ぎ  50m予選無差別</v>
      </c>
    </row>
    <row r="667" spans="14:27" x14ac:dyDescent="0.15">
      <c r="N667">
        <f>Sheet9!D668</f>
        <v>272</v>
      </c>
      <c r="O667">
        <f>Sheet9!E668</f>
        <v>2</v>
      </c>
      <c r="P667" t="str">
        <f>IFERROR(VLOOKUP(O667,Sheet6!A:B,2,0),"")</f>
        <v>女子</v>
      </c>
      <c r="Q667" t="str">
        <f>Sheet9!A668</f>
        <v>背泳ぎ　　　　</v>
      </c>
      <c r="R667" t="str">
        <f t="shared" si="63"/>
        <v>背泳ぎ</v>
      </c>
      <c r="S667" t="str">
        <f>Sheet9!B668</f>
        <v xml:space="preserve">  50m</v>
      </c>
      <c r="T667" t="s">
        <v>166</v>
      </c>
      <c r="U667" t="s">
        <v>167</v>
      </c>
      <c r="V667" t="str">
        <f t="shared" si="64"/>
        <v>女子背泳ぎ  50m予選無差別</v>
      </c>
      <c r="Y667">
        <f t="shared" si="65"/>
        <v>272</v>
      </c>
      <c r="Z667" t="str">
        <f t="shared" si="66"/>
        <v/>
      </c>
      <c r="AA667" t="str">
        <f t="shared" si="67"/>
        <v>女子背泳ぎ  50m予選無差別</v>
      </c>
    </row>
    <row r="668" spans="14:27" x14ac:dyDescent="0.15">
      <c r="N668">
        <f>Sheet9!D669</f>
        <v>272</v>
      </c>
      <c r="O668">
        <f>Sheet9!E669</f>
        <v>2</v>
      </c>
      <c r="P668" t="str">
        <f>IFERROR(VLOOKUP(O668,Sheet6!A:B,2,0),"")</f>
        <v>女子</v>
      </c>
      <c r="Q668" t="str">
        <f>Sheet9!A669</f>
        <v>背泳ぎ　　　　</v>
      </c>
      <c r="R668" t="str">
        <f t="shared" si="63"/>
        <v>背泳ぎ</v>
      </c>
      <c r="S668" t="str">
        <f>Sheet9!B669</f>
        <v xml:space="preserve"> 100m</v>
      </c>
      <c r="T668" t="s">
        <v>166</v>
      </c>
      <c r="U668" t="s">
        <v>167</v>
      </c>
      <c r="V668" t="str">
        <f t="shared" si="64"/>
        <v>女子背泳ぎ 100m予選無差別</v>
      </c>
      <c r="Y668">
        <f t="shared" si="65"/>
        <v>272</v>
      </c>
      <c r="Z668" t="str">
        <f t="shared" si="66"/>
        <v/>
      </c>
      <c r="AA668" t="str">
        <f t="shared" si="67"/>
        <v>女子背泳ぎ 100m予選無差別</v>
      </c>
    </row>
    <row r="669" spans="14:27" x14ac:dyDescent="0.15">
      <c r="N669">
        <f>Sheet9!D670</f>
        <v>272</v>
      </c>
      <c r="O669">
        <f>Sheet9!E670</f>
        <v>2</v>
      </c>
      <c r="P669" t="str">
        <f>IFERROR(VLOOKUP(O669,Sheet6!A:B,2,0),"")</f>
        <v>女子</v>
      </c>
      <c r="Q669" t="str">
        <f>Sheet9!A670</f>
        <v>背泳ぎ　　　　</v>
      </c>
      <c r="R669" t="str">
        <f t="shared" si="63"/>
        <v>背泳ぎ</v>
      </c>
      <c r="S669" t="str">
        <f>Sheet9!B670</f>
        <v xml:space="preserve"> 200m</v>
      </c>
      <c r="T669" t="s">
        <v>166</v>
      </c>
      <c r="U669" t="s">
        <v>167</v>
      </c>
      <c r="V669" t="str">
        <f t="shared" si="64"/>
        <v>女子背泳ぎ 200m予選無差別</v>
      </c>
      <c r="Y669">
        <f t="shared" si="65"/>
        <v>272</v>
      </c>
      <c r="Z669" t="str">
        <f t="shared" si="66"/>
        <v/>
      </c>
      <c r="AA669" t="str">
        <f t="shared" si="67"/>
        <v>女子背泳ぎ 200m予選無差別</v>
      </c>
    </row>
    <row r="670" spans="14:27" x14ac:dyDescent="0.15">
      <c r="N670">
        <f>Sheet9!D671</f>
        <v>273</v>
      </c>
      <c r="O670">
        <f>Sheet9!E671</f>
        <v>2</v>
      </c>
      <c r="P670" t="str">
        <f>IFERROR(VLOOKUP(O670,Sheet6!A:B,2,0),"")</f>
        <v>女子</v>
      </c>
      <c r="Q670" t="str">
        <f>Sheet9!A671</f>
        <v>平泳ぎ　　　　</v>
      </c>
      <c r="R670" t="str">
        <f t="shared" si="63"/>
        <v>平泳ぎ</v>
      </c>
      <c r="S670" t="str">
        <f>Sheet9!B671</f>
        <v xml:space="preserve">  50m</v>
      </c>
      <c r="T670" t="s">
        <v>166</v>
      </c>
      <c r="U670" t="s">
        <v>167</v>
      </c>
      <c r="V670" t="str">
        <f t="shared" si="64"/>
        <v>女子平泳ぎ  50m予選無差別</v>
      </c>
      <c r="Y670">
        <f t="shared" si="65"/>
        <v>273</v>
      </c>
      <c r="Z670" t="str">
        <f t="shared" si="66"/>
        <v/>
      </c>
      <c r="AA670" t="str">
        <f t="shared" si="67"/>
        <v>女子平泳ぎ  50m予選無差別</v>
      </c>
    </row>
    <row r="671" spans="14:27" x14ac:dyDescent="0.15">
      <c r="N671">
        <f>Sheet9!D672</f>
        <v>273</v>
      </c>
      <c r="O671">
        <f>Sheet9!E672</f>
        <v>2</v>
      </c>
      <c r="P671" t="str">
        <f>IFERROR(VLOOKUP(O671,Sheet6!A:B,2,0),"")</f>
        <v>女子</v>
      </c>
      <c r="Q671" t="str">
        <f>Sheet9!A672</f>
        <v>平泳ぎ　　　　</v>
      </c>
      <c r="R671" t="str">
        <f t="shared" si="63"/>
        <v>平泳ぎ</v>
      </c>
      <c r="S671" t="str">
        <f>Sheet9!B672</f>
        <v xml:space="preserve"> 100m</v>
      </c>
      <c r="T671" t="s">
        <v>166</v>
      </c>
      <c r="U671" t="s">
        <v>167</v>
      </c>
      <c r="V671" t="str">
        <f t="shared" si="64"/>
        <v>女子平泳ぎ 100m予選無差別</v>
      </c>
      <c r="Y671">
        <f t="shared" si="65"/>
        <v>273</v>
      </c>
      <c r="Z671" t="str">
        <f t="shared" si="66"/>
        <v/>
      </c>
      <c r="AA671" t="str">
        <f t="shared" si="67"/>
        <v>女子平泳ぎ 100m予選無差別</v>
      </c>
    </row>
    <row r="672" spans="14:27" x14ac:dyDescent="0.15">
      <c r="N672">
        <f>Sheet9!D673</f>
        <v>273</v>
      </c>
      <c r="O672">
        <f>Sheet9!E673</f>
        <v>2</v>
      </c>
      <c r="P672" t="str">
        <f>IFERROR(VLOOKUP(O672,Sheet6!A:B,2,0),"")</f>
        <v>女子</v>
      </c>
      <c r="Q672" t="str">
        <f>Sheet9!A673</f>
        <v>バタフライ　　</v>
      </c>
      <c r="R672" t="str">
        <f t="shared" si="63"/>
        <v>バタフライ</v>
      </c>
      <c r="S672" t="str">
        <f>Sheet9!B673</f>
        <v xml:space="preserve">  50m</v>
      </c>
      <c r="T672" t="s">
        <v>166</v>
      </c>
      <c r="U672" t="s">
        <v>167</v>
      </c>
      <c r="V672" t="str">
        <f t="shared" si="64"/>
        <v>女子バタフライ  50m予選無差別</v>
      </c>
      <c r="Y672">
        <f t="shared" si="65"/>
        <v>273</v>
      </c>
      <c r="Z672" t="str">
        <f t="shared" si="66"/>
        <v/>
      </c>
      <c r="AA672" t="str">
        <f t="shared" si="67"/>
        <v>女子バタフライ  50m予選無差別</v>
      </c>
    </row>
    <row r="673" spans="14:27" x14ac:dyDescent="0.15">
      <c r="N673">
        <f>Sheet9!D674</f>
        <v>274</v>
      </c>
      <c r="O673">
        <f>Sheet9!E674</f>
        <v>1</v>
      </c>
      <c r="P673" t="str">
        <f>IFERROR(VLOOKUP(O673,Sheet6!A:B,2,0),"")</f>
        <v>男子</v>
      </c>
      <c r="Q673" t="str">
        <f>Sheet9!A674</f>
        <v>自由形　　　　</v>
      </c>
      <c r="R673" t="str">
        <f t="shared" si="63"/>
        <v>自由形</v>
      </c>
      <c r="S673" t="str">
        <f>Sheet9!B674</f>
        <v xml:space="preserve"> 200m</v>
      </c>
      <c r="T673" t="s">
        <v>166</v>
      </c>
      <c r="U673" t="s">
        <v>167</v>
      </c>
      <c r="V673" t="str">
        <f t="shared" si="64"/>
        <v>男子自由形 200m予選無差別</v>
      </c>
      <c r="Y673">
        <f t="shared" si="65"/>
        <v>274</v>
      </c>
      <c r="Z673" t="str">
        <f t="shared" si="66"/>
        <v/>
      </c>
      <c r="AA673" t="str">
        <f t="shared" si="67"/>
        <v>男子自由形 200m予選無差別</v>
      </c>
    </row>
    <row r="674" spans="14:27" x14ac:dyDescent="0.15">
      <c r="N674">
        <f>Sheet9!D675</f>
        <v>274</v>
      </c>
      <c r="O674">
        <f>Sheet9!E675</f>
        <v>1</v>
      </c>
      <c r="P674" t="str">
        <f>IFERROR(VLOOKUP(O674,Sheet6!A:B,2,0),"")</f>
        <v>男子</v>
      </c>
      <c r="Q674" t="str">
        <f>Sheet9!A675</f>
        <v>バタフライ　　</v>
      </c>
      <c r="R674" t="str">
        <f t="shared" si="63"/>
        <v>バタフライ</v>
      </c>
      <c r="S674" t="str">
        <f>Sheet9!B675</f>
        <v xml:space="preserve"> 100m</v>
      </c>
      <c r="T674" t="s">
        <v>166</v>
      </c>
      <c r="U674" t="s">
        <v>167</v>
      </c>
      <c r="V674" t="str">
        <f t="shared" si="64"/>
        <v>男子バタフライ 100m予選無差別</v>
      </c>
      <c r="Y674">
        <f t="shared" si="65"/>
        <v>274</v>
      </c>
      <c r="Z674" t="str">
        <f t="shared" si="66"/>
        <v/>
      </c>
      <c r="AA674" t="str">
        <f t="shared" si="67"/>
        <v>男子バタフライ 100m予選無差別</v>
      </c>
    </row>
    <row r="675" spans="14:27" x14ac:dyDescent="0.15">
      <c r="N675">
        <f>Sheet9!D676</f>
        <v>275</v>
      </c>
      <c r="O675">
        <f>Sheet9!E676</f>
        <v>1</v>
      </c>
      <c r="P675" t="str">
        <f>IFERROR(VLOOKUP(O675,Sheet6!A:B,2,0),"")</f>
        <v>男子</v>
      </c>
      <c r="Q675" t="str">
        <f>Sheet9!A676</f>
        <v>自由形　　　　</v>
      </c>
      <c r="R675" t="str">
        <f t="shared" si="63"/>
        <v>自由形</v>
      </c>
      <c r="S675" t="str">
        <f>Sheet9!B676</f>
        <v xml:space="preserve"> 400m</v>
      </c>
      <c r="T675" t="s">
        <v>166</v>
      </c>
      <c r="U675" t="s">
        <v>167</v>
      </c>
      <c r="V675" t="str">
        <f t="shared" si="64"/>
        <v>男子自由形 400m予選無差別</v>
      </c>
      <c r="Y675">
        <f t="shared" si="65"/>
        <v>275</v>
      </c>
      <c r="Z675" t="str">
        <f t="shared" si="66"/>
        <v/>
      </c>
      <c r="AA675" t="str">
        <f t="shared" si="67"/>
        <v>男子自由形 400m予選無差別</v>
      </c>
    </row>
    <row r="676" spans="14:27" x14ac:dyDescent="0.15">
      <c r="N676">
        <f>Sheet9!D677</f>
        <v>275</v>
      </c>
      <c r="O676">
        <f>Sheet9!E677</f>
        <v>1</v>
      </c>
      <c r="P676" t="str">
        <f>IFERROR(VLOOKUP(O676,Sheet6!A:B,2,0),"")</f>
        <v>男子</v>
      </c>
      <c r="Q676" t="str">
        <f>Sheet9!A677</f>
        <v>自由形　　　　</v>
      </c>
      <c r="R676" t="str">
        <f t="shared" si="63"/>
        <v>自由形</v>
      </c>
      <c r="S676" t="str">
        <f>Sheet9!B677</f>
        <v>1500m</v>
      </c>
      <c r="T676" t="s">
        <v>166</v>
      </c>
      <c r="U676" t="s">
        <v>167</v>
      </c>
      <c r="V676" t="str">
        <f t="shared" si="64"/>
        <v>男子自由形1500m予選無差別</v>
      </c>
      <c r="Y676">
        <f t="shared" si="65"/>
        <v>275</v>
      </c>
      <c r="Z676" t="str">
        <f t="shared" si="66"/>
        <v/>
      </c>
      <c r="AA676" t="str">
        <f t="shared" si="67"/>
        <v>男子自由形1500m予選無差別</v>
      </c>
    </row>
    <row r="677" spans="14:27" x14ac:dyDescent="0.15">
      <c r="N677">
        <f>Sheet9!D678</f>
        <v>276</v>
      </c>
      <c r="O677">
        <f>Sheet9!E678</f>
        <v>1</v>
      </c>
      <c r="P677" t="str">
        <f>IFERROR(VLOOKUP(O677,Sheet6!A:B,2,0),"")</f>
        <v>男子</v>
      </c>
      <c r="Q677" t="str">
        <f>Sheet9!A678</f>
        <v>バタフライ　　</v>
      </c>
      <c r="R677" t="str">
        <f t="shared" si="63"/>
        <v>バタフライ</v>
      </c>
      <c r="S677" t="str">
        <f>Sheet9!B678</f>
        <v xml:space="preserve">  50m</v>
      </c>
      <c r="T677" t="s">
        <v>166</v>
      </c>
      <c r="U677" t="s">
        <v>167</v>
      </c>
      <c r="V677" t="str">
        <f t="shared" si="64"/>
        <v>男子バタフライ  50m予選無差別</v>
      </c>
      <c r="Y677">
        <f t="shared" si="65"/>
        <v>276</v>
      </c>
      <c r="Z677" t="str">
        <f t="shared" si="66"/>
        <v/>
      </c>
      <c r="AA677" t="str">
        <f t="shared" si="67"/>
        <v>男子バタフライ  50m予選無差別</v>
      </c>
    </row>
    <row r="678" spans="14:27" x14ac:dyDescent="0.15">
      <c r="N678">
        <f>Sheet9!D679</f>
        <v>276</v>
      </c>
      <c r="O678">
        <f>Sheet9!E679</f>
        <v>1</v>
      </c>
      <c r="P678" t="str">
        <f>IFERROR(VLOOKUP(O678,Sheet6!A:B,2,0),"")</f>
        <v>男子</v>
      </c>
      <c r="Q678" t="str">
        <f>Sheet9!A679</f>
        <v>バタフライ　　</v>
      </c>
      <c r="R678" t="str">
        <f t="shared" si="63"/>
        <v>バタフライ</v>
      </c>
      <c r="S678" t="str">
        <f>Sheet9!B679</f>
        <v xml:space="preserve"> 100m</v>
      </c>
      <c r="T678" t="s">
        <v>166</v>
      </c>
      <c r="U678" t="s">
        <v>167</v>
      </c>
      <c r="V678" t="str">
        <f t="shared" si="64"/>
        <v>男子バタフライ 100m予選無差別</v>
      </c>
      <c r="Y678">
        <f t="shared" si="65"/>
        <v>276</v>
      </c>
      <c r="Z678" t="str">
        <f t="shared" si="66"/>
        <v/>
      </c>
      <c r="AA678" t="str">
        <f t="shared" si="67"/>
        <v>男子バタフライ 100m予選無差別</v>
      </c>
    </row>
    <row r="679" spans="14:27" x14ac:dyDescent="0.15">
      <c r="N679">
        <f>Sheet9!D680</f>
        <v>276</v>
      </c>
      <c r="O679">
        <f>Sheet9!E680</f>
        <v>1</v>
      </c>
      <c r="P679" t="str">
        <f>IFERROR(VLOOKUP(O679,Sheet6!A:B,2,0),"")</f>
        <v>男子</v>
      </c>
      <c r="Q679" t="str">
        <f>Sheet9!A680</f>
        <v>個人メドレー　</v>
      </c>
      <c r="R679" t="str">
        <f t="shared" si="63"/>
        <v>個人メドレー</v>
      </c>
      <c r="S679" t="str">
        <f>Sheet9!B680</f>
        <v xml:space="preserve"> 200m</v>
      </c>
      <c r="T679" t="s">
        <v>166</v>
      </c>
      <c r="U679" t="s">
        <v>167</v>
      </c>
      <c r="V679" t="str">
        <f t="shared" si="64"/>
        <v>男子個人メドレー 200m予選無差別</v>
      </c>
      <c r="Y679">
        <f t="shared" si="65"/>
        <v>276</v>
      </c>
      <c r="Z679" t="str">
        <f t="shared" si="66"/>
        <v/>
      </c>
      <c r="AA679" t="str">
        <f t="shared" si="67"/>
        <v>男子個人メドレー 200m予選無差別</v>
      </c>
    </row>
    <row r="680" spans="14:27" x14ac:dyDescent="0.15">
      <c r="N680">
        <f>Sheet9!D681</f>
        <v>277</v>
      </c>
      <c r="O680">
        <f>Sheet9!E681</f>
        <v>1</v>
      </c>
      <c r="P680" t="str">
        <f>IFERROR(VLOOKUP(O680,Sheet6!A:B,2,0),"")</f>
        <v>男子</v>
      </c>
      <c r="Q680" t="str">
        <f>Sheet9!A681</f>
        <v>背泳ぎ　　　　</v>
      </c>
      <c r="R680" t="str">
        <f t="shared" si="63"/>
        <v>背泳ぎ</v>
      </c>
      <c r="S680" t="str">
        <f>Sheet9!B681</f>
        <v xml:space="preserve">  50m</v>
      </c>
      <c r="T680" t="s">
        <v>166</v>
      </c>
      <c r="U680" t="s">
        <v>167</v>
      </c>
      <c r="V680" t="str">
        <f t="shared" si="64"/>
        <v>男子背泳ぎ  50m予選無差別</v>
      </c>
      <c r="Y680">
        <f t="shared" si="65"/>
        <v>277</v>
      </c>
      <c r="Z680" t="str">
        <f t="shared" si="66"/>
        <v/>
      </c>
      <c r="AA680" t="str">
        <f t="shared" si="67"/>
        <v>男子背泳ぎ  50m予選無差別</v>
      </c>
    </row>
    <row r="681" spans="14:27" x14ac:dyDescent="0.15">
      <c r="N681">
        <f>Sheet9!D682</f>
        <v>277</v>
      </c>
      <c r="O681">
        <f>Sheet9!E682</f>
        <v>1</v>
      </c>
      <c r="P681" t="str">
        <f>IFERROR(VLOOKUP(O681,Sheet6!A:B,2,0),"")</f>
        <v>男子</v>
      </c>
      <c r="Q681" t="str">
        <f>Sheet9!A682</f>
        <v>平泳ぎ　　　　</v>
      </c>
      <c r="R681" t="str">
        <f t="shared" si="63"/>
        <v>平泳ぎ</v>
      </c>
      <c r="S681" t="str">
        <f>Sheet9!B682</f>
        <v xml:space="preserve">  50m</v>
      </c>
      <c r="T681" t="s">
        <v>166</v>
      </c>
      <c r="U681" t="s">
        <v>167</v>
      </c>
      <c r="V681" t="str">
        <f t="shared" si="64"/>
        <v>男子平泳ぎ  50m予選無差別</v>
      </c>
      <c r="Y681">
        <f t="shared" si="65"/>
        <v>277</v>
      </c>
      <c r="Z681" t="str">
        <f t="shared" si="66"/>
        <v/>
      </c>
      <c r="AA681" t="str">
        <f t="shared" si="67"/>
        <v>男子平泳ぎ  50m予選無差別</v>
      </c>
    </row>
    <row r="682" spans="14:27" x14ac:dyDescent="0.15">
      <c r="N682">
        <f>Sheet9!D683</f>
        <v>277</v>
      </c>
      <c r="O682">
        <f>Sheet9!E683</f>
        <v>1</v>
      </c>
      <c r="P682" t="str">
        <f>IFERROR(VLOOKUP(O682,Sheet6!A:B,2,0),"")</f>
        <v>男子</v>
      </c>
      <c r="Q682" t="str">
        <f>Sheet9!A683</f>
        <v>個人メドレー　</v>
      </c>
      <c r="R682" t="str">
        <f t="shared" si="63"/>
        <v>個人メドレー</v>
      </c>
      <c r="S682" t="str">
        <f>Sheet9!B683</f>
        <v xml:space="preserve"> 200m</v>
      </c>
      <c r="T682" t="s">
        <v>166</v>
      </c>
      <c r="U682" t="s">
        <v>167</v>
      </c>
      <c r="V682" t="str">
        <f t="shared" si="64"/>
        <v>男子個人メドレー 200m予選無差別</v>
      </c>
      <c r="Y682">
        <f t="shared" si="65"/>
        <v>277</v>
      </c>
      <c r="Z682" t="str">
        <f t="shared" si="66"/>
        <v/>
      </c>
      <c r="AA682" t="str">
        <f t="shared" si="67"/>
        <v>男子個人メドレー 200m予選無差別</v>
      </c>
    </row>
    <row r="683" spans="14:27" x14ac:dyDescent="0.15">
      <c r="N683">
        <f>Sheet9!D684</f>
        <v>278</v>
      </c>
      <c r="O683">
        <f>Sheet9!E684</f>
        <v>2</v>
      </c>
      <c r="P683" t="str">
        <f>IFERROR(VLOOKUP(O683,Sheet6!A:B,2,0),"")</f>
        <v>女子</v>
      </c>
      <c r="Q683" t="str">
        <f>Sheet9!A684</f>
        <v>自由形　　　　</v>
      </c>
      <c r="R683" t="str">
        <f t="shared" si="63"/>
        <v>自由形</v>
      </c>
      <c r="S683" t="str">
        <f>Sheet9!B684</f>
        <v xml:space="preserve"> 200m</v>
      </c>
      <c r="T683" t="s">
        <v>166</v>
      </c>
      <c r="U683" t="s">
        <v>167</v>
      </c>
      <c r="V683" t="str">
        <f t="shared" si="64"/>
        <v>女子自由形 200m予選無差別</v>
      </c>
      <c r="Y683">
        <f t="shared" si="65"/>
        <v>278</v>
      </c>
      <c r="Z683" t="str">
        <f t="shared" si="66"/>
        <v/>
      </c>
      <c r="AA683" t="str">
        <f t="shared" si="67"/>
        <v>女子自由形 200m予選無差別</v>
      </c>
    </row>
    <row r="684" spans="14:27" x14ac:dyDescent="0.15">
      <c r="N684">
        <f>Sheet9!D685</f>
        <v>278</v>
      </c>
      <c r="O684">
        <f>Sheet9!E685</f>
        <v>2</v>
      </c>
      <c r="P684" t="str">
        <f>IFERROR(VLOOKUP(O684,Sheet6!A:B,2,0),"")</f>
        <v>女子</v>
      </c>
      <c r="Q684" t="str">
        <f>Sheet9!A685</f>
        <v>個人メドレー　</v>
      </c>
      <c r="R684" t="str">
        <f t="shared" si="63"/>
        <v>個人メドレー</v>
      </c>
      <c r="S684" t="str">
        <f>Sheet9!B685</f>
        <v xml:space="preserve"> 200m</v>
      </c>
      <c r="T684" t="s">
        <v>166</v>
      </c>
      <c r="U684" t="s">
        <v>167</v>
      </c>
      <c r="V684" t="str">
        <f t="shared" si="64"/>
        <v>女子個人メドレー 200m予選無差別</v>
      </c>
      <c r="Y684">
        <f t="shared" si="65"/>
        <v>278</v>
      </c>
      <c r="Z684" t="str">
        <f t="shared" si="66"/>
        <v/>
      </c>
      <c r="AA684" t="str">
        <f t="shared" si="67"/>
        <v>女子個人メドレー 200m予選無差別</v>
      </c>
    </row>
    <row r="685" spans="14:27" x14ac:dyDescent="0.15">
      <c r="N685">
        <f>Sheet9!D686</f>
        <v>279</v>
      </c>
      <c r="O685">
        <f>Sheet9!E686</f>
        <v>2</v>
      </c>
      <c r="P685" t="str">
        <f>IFERROR(VLOOKUP(O685,Sheet6!A:B,2,0),"")</f>
        <v>女子</v>
      </c>
      <c r="Q685" t="str">
        <f>Sheet9!A686</f>
        <v>自由形　　　　</v>
      </c>
      <c r="R685" t="str">
        <f t="shared" si="63"/>
        <v>自由形</v>
      </c>
      <c r="S685" t="str">
        <f>Sheet9!B686</f>
        <v xml:space="preserve">  50m</v>
      </c>
      <c r="T685" t="s">
        <v>166</v>
      </c>
      <c r="U685" t="s">
        <v>167</v>
      </c>
      <c r="V685" t="str">
        <f t="shared" si="64"/>
        <v>女子自由形  50m予選無差別</v>
      </c>
      <c r="Y685">
        <f t="shared" si="65"/>
        <v>279</v>
      </c>
      <c r="Z685" t="str">
        <f t="shared" si="66"/>
        <v/>
      </c>
      <c r="AA685" t="str">
        <f t="shared" si="67"/>
        <v>女子自由形  50m予選無差別</v>
      </c>
    </row>
    <row r="686" spans="14:27" x14ac:dyDescent="0.15">
      <c r="N686">
        <f>Sheet9!D687</f>
        <v>279</v>
      </c>
      <c r="O686">
        <f>Sheet9!E687</f>
        <v>2</v>
      </c>
      <c r="P686" t="str">
        <f>IFERROR(VLOOKUP(O686,Sheet6!A:B,2,0),"")</f>
        <v>女子</v>
      </c>
      <c r="Q686" t="str">
        <f>Sheet9!A687</f>
        <v>バタフライ　　</v>
      </c>
      <c r="R686" t="str">
        <f t="shared" si="63"/>
        <v>バタフライ</v>
      </c>
      <c r="S686" t="str">
        <f>Sheet9!B687</f>
        <v xml:space="preserve">  50m</v>
      </c>
      <c r="T686" t="s">
        <v>166</v>
      </c>
      <c r="U686" t="s">
        <v>167</v>
      </c>
      <c r="V686" t="str">
        <f t="shared" si="64"/>
        <v>女子バタフライ  50m予選無差別</v>
      </c>
      <c r="Y686">
        <f t="shared" si="65"/>
        <v>279</v>
      </c>
      <c r="Z686" t="str">
        <f t="shared" si="66"/>
        <v/>
      </c>
      <c r="AA686" t="str">
        <f t="shared" si="67"/>
        <v>女子バタフライ  50m予選無差別</v>
      </c>
    </row>
    <row r="687" spans="14:27" x14ac:dyDescent="0.15">
      <c r="N687">
        <f>Sheet9!D688</f>
        <v>279</v>
      </c>
      <c r="O687">
        <f>Sheet9!E688</f>
        <v>2</v>
      </c>
      <c r="P687" t="str">
        <f>IFERROR(VLOOKUP(O687,Sheet6!A:B,2,0),"")</f>
        <v>女子</v>
      </c>
      <c r="Q687" t="str">
        <f>Sheet9!A688</f>
        <v>個人メドレー　</v>
      </c>
      <c r="R687" t="str">
        <f t="shared" si="63"/>
        <v>個人メドレー</v>
      </c>
      <c r="S687" t="str">
        <f>Sheet9!B688</f>
        <v xml:space="preserve"> 200m</v>
      </c>
      <c r="T687" t="s">
        <v>166</v>
      </c>
      <c r="U687" t="s">
        <v>167</v>
      </c>
      <c r="V687" t="str">
        <f t="shared" si="64"/>
        <v>女子個人メドレー 200m予選無差別</v>
      </c>
      <c r="Y687">
        <f t="shared" si="65"/>
        <v>279</v>
      </c>
      <c r="Z687" t="str">
        <f t="shared" si="66"/>
        <v/>
      </c>
      <c r="AA687" t="str">
        <f t="shared" si="67"/>
        <v>女子個人メドレー 200m予選無差別</v>
      </c>
    </row>
    <row r="688" spans="14:27" x14ac:dyDescent="0.15">
      <c r="N688">
        <f>Sheet9!D689</f>
        <v>280</v>
      </c>
      <c r="O688">
        <f>Sheet9!E689</f>
        <v>1</v>
      </c>
      <c r="P688" t="str">
        <f>IFERROR(VLOOKUP(O688,Sheet6!A:B,2,0),"")</f>
        <v>男子</v>
      </c>
      <c r="Q688" t="str">
        <f>Sheet9!A689</f>
        <v>自由形　　　　</v>
      </c>
      <c r="R688" t="str">
        <f t="shared" si="63"/>
        <v>自由形</v>
      </c>
      <c r="S688" t="str">
        <f>Sheet9!B689</f>
        <v xml:space="preserve"> 100m</v>
      </c>
      <c r="T688" t="s">
        <v>166</v>
      </c>
      <c r="U688" t="s">
        <v>167</v>
      </c>
      <c r="V688" t="str">
        <f t="shared" si="64"/>
        <v>男子自由形 100m予選無差別</v>
      </c>
      <c r="Y688">
        <f t="shared" si="65"/>
        <v>280</v>
      </c>
      <c r="Z688" t="str">
        <f t="shared" si="66"/>
        <v/>
      </c>
      <c r="AA688" t="str">
        <f t="shared" si="67"/>
        <v>男子自由形 100m予選無差別</v>
      </c>
    </row>
    <row r="689" spans="14:27" x14ac:dyDescent="0.15">
      <c r="N689">
        <f>Sheet9!D690</f>
        <v>280</v>
      </c>
      <c r="O689">
        <f>Sheet9!E690</f>
        <v>1</v>
      </c>
      <c r="P689" t="str">
        <f>IFERROR(VLOOKUP(O689,Sheet6!A:B,2,0),"")</f>
        <v>男子</v>
      </c>
      <c r="Q689" t="str">
        <f>Sheet9!A690</f>
        <v>自由形　　　　</v>
      </c>
      <c r="R689" t="str">
        <f t="shared" si="63"/>
        <v>自由形</v>
      </c>
      <c r="S689" t="str">
        <f>Sheet9!B690</f>
        <v xml:space="preserve"> 200m</v>
      </c>
      <c r="T689" t="s">
        <v>166</v>
      </c>
      <c r="U689" t="s">
        <v>167</v>
      </c>
      <c r="V689" t="str">
        <f t="shared" si="64"/>
        <v>男子自由形 200m予選無差別</v>
      </c>
      <c r="Y689">
        <f t="shared" si="65"/>
        <v>280</v>
      </c>
      <c r="Z689" t="str">
        <f t="shared" si="66"/>
        <v/>
      </c>
      <c r="AA689" t="str">
        <f t="shared" si="67"/>
        <v>男子自由形 200m予選無差別</v>
      </c>
    </row>
    <row r="690" spans="14:27" x14ac:dyDescent="0.15">
      <c r="N690">
        <f>Sheet9!D691</f>
        <v>281</v>
      </c>
      <c r="O690">
        <f>Sheet9!E691</f>
        <v>1</v>
      </c>
      <c r="P690" t="str">
        <f>IFERROR(VLOOKUP(O690,Sheet6!A:B,2,0),"")</f>
        <v>男子</v>
      </c>
      <c r="Q690" t="str">
        <f>Sheet9!A691</f>
        <v>自由形　　　　</v>
      </c>
      <c r="R690" t="str">
        <f t="shared" si="63"/>
        <v>自由形</v>
      </c>
      <c r="S690" t="str">
        <f>Sheet9!B691</f>
        <v xml:space="preserve">  50m</v>
      </c>
      <c r="T690" t="s">
        <v>166</v>
      </c>
      <c r="U690" t="s">
        <v>167</v>
      </c>
      <c r="V690" t="str">
        <f t="shared" si="64"/>
        <v>男子自由形  50m予選無差別</v>
      </c>
      <c r="Y690">
        <f t="shared" si="65"/>
        <v>281</v>
      </c>
      <c r="Z690" t="str">
        <f t="shared" si="66"/>
        <v/>
      </c>
      <c r="AA690" t="str">
        <f t="shared" si="67"/>
        <v>男子自由形  50m予選無差別</v>
      </c>
    </row>
    <row r="691" spans="14:27" x14ac:dyDescent="0.15">
      <c r="N691">
        <f>Sheet9!D692</f>
        <v>282</v>
      </c>
      <c r="O691">
        <f>Sheet9!E692</f>
        <v>1</v>
      </c>
      <c r="P691" t="str">
        <f>IFERROR(VLOOKUP(O691,Sheet6!A:B,2,0),"")</f>
        <v>男子</v>
      </c>
      <c r="Q691" t="str">
        <f>Sheet9!A692</f>
        <v>自由形　　　　</v>
      </c>
      <c r="R691" t="str">
        <f t="shared" si="63"/>
        <v>自由形</v>
      </c>
      <c r="S691" t="str">
        <f>Sheet9!B692</f>
        <v xml:space="preserve">  50m</v>
      </c>
      <c r="T691" t="s">
        <v>166</v>
      </c>
      <c r="U691" t="s">
        <v>167</v>
      </c>
      <c r="V691" t="str">
        <f t="shared" si="64"/>
        <v>男子自由形  50m予選無差別</v>
      </c>
      <c r="Y691">
        <f t="shared" si="65"/>
        <v>282</v>
      </c>
      <c r="Z691" t="str">
        <f t="shared" si="66"/>
        <v/>
      </c>
      <c r="AA691" t="str">
        <f t="shared" si="67"/>
        <v>男子自由形  50m予選無差別</v>
      </c>
    </row>
    <row r="692" spans="14:27" x14ac:dyDescent="0.15">
      <c r="N692">
        <f>Sheet9!D693</f>
        <v>283</v>
      </c>
      <c r="O692">
        <f>Sheet9!E693</f>
        <v>1</v>
      </c>
      <c r="P692" t="str">
        <f>IFERROR(VLOOKUP(O692,Sheet6!A:B,2,0),"")</f>
        <v>男子</v>
      </c>
      <c r="Q692" t="str">
        <f>Sheet9!A693</f>
        <v>バタフライ　　</v>
      </c>
      <c r="R692" t="str">
        <f t="shared" si="63"/>
        <v>バタフライ</v>
      </c>
      <c r="S692" t="str">
        <f>Sheet9!B693</f>
        <v xml:space="preserve"> 100m</v>
      </c>
      <c r="T692" t="s">
        <v>166</v>
      </c>
      <c r="U692" t="s">
        <v>167</v>
      </c>
      <c r="V692" t="str">
        <f t="shared" si="64"/>
        <v>男子バタフライ 100m予選無差別</v>
      </c>
      <c r="Y692">
        <f t="shared" si="65"/>
        <v>283</v>
      </c>
      <c r="Z692" t="str">
        <f t="shared" si="66"/>
        <v/>
      </c>
      <c r="AA692" t="str">
        <f t="shared" si="67"/>
        <v>男子バタフライ 100m予選無差別</v>
      </c>
    </row>
    <row r="693" spans="14:27" x14ac:dyDescent="0.15">
      <c r="N693">
        <f>Sheet9!D694</f>
        <v>283</v>
      </c>
      <c r="O693">
        <f>Sheet9!E694</f>
        <v>1</v>
      </c>
      <c r="P693" t="str">
        <f>IFERROR(VLOOKUP(O693,Sheet6!A:B,2,0),"")</f>
        <v>男子</v>
      </c>
      <c r="Q693" t="str">
        <f>Sheet9!A694</f>
        <v>バタフライ　　</v>
      </c>
      <c r="R693" t="str">
        <f t="shared" si="63"/>
        <v>バタフライ</v>
      </c>
      <c r="S693" t="str">
        <f>Sheet9!B694</f>
        <v xml:space="preserve"> 200m</v>
      </c>
      <c r="T693" t="s">
        <v>166</v>
      </c>
      <c r="U693" t="s">
        <v>167</v>
      </c>
      <c r="V693" t="str">
        <f t="shared" si="64"/>
        <v>男子バタフライ 200m予選無差別</v>
      </c>
      <c r="Y693">
        <f t="shared" si="65"/>
        <v>283</v>
      </c>
      <c r="Z693" t="str">
        <f t="shared" si="66"/>
        <v/>
      </c>
      <c r="AA693" t="str">
        <f t="shared" si="67"/>
        <v>男子バタフライ 200m予選無差別</v>
      </c>
    </row>
    <row r="694" spans="14:27" x14ac:dyDescent="0.15">
      <c r="N694">
        <f>Sheet9!D695</f>
        <v>284</v>
      </c>
      <c r="O694">
        <f>Sheet9!E695</f>
        <v>1</v>
      </c>
      <c r="P694" t="str">
        <f>IFERROR(VLOOKUP(O694,Sheet6!A:B,2,0),"")</f>
        <v>男子</v>
      </c>
      <c r="Q694" t="str">
        <f>Sheet9!A695</f>
        <v>自由形　　　　</v>
      </c>
      <c r="R694" t="str">
        <f t="shared" si="63"/>
        <v>自由形</v>
      </c>
      <c r="S694" t="str">
        <f>Sheet9!B695</f>
        <v xml:space="preserve">  50m</v>
      </c>
      <c r="T694" t="s">
        <v>166</v>
      </c>
      <c r="U694" t="s">
        <v>167</v>
      </c>
      <c r="V694" t="str">
        <f t="shared" si="64"/>
        <v>男子自由形  50m予選無差別</v>
      </c>
      <c r="Y694">
        <f t="shared" si="65"/>
        <v>284</v>
      </c>
      <c r="Z694" t="str">
        <f t="shared" si="66"/>
        <v/>
      </c>
      <c r="AA694" t="str">
        <f t="shared" si="67"/>
        <v>男子自由形  50m予選無差別</v>
      </c>
    </row>
    <row r="695" spans="14:27" x14ac:dyDescent="0.15">
      <c r="N695">
        <f>Sheet9!D696</f>
        <v>284</v>
      </c>
      <c r="O695">
        <f>Sheet9!E696</f>
        <v>1</v>
      </c>
      <c r="P695" t="str">
        <f>IFERROR(VLOOKUP(O695,Sheet6!A:B,2,0),"")</f>
        <v>男子</v>
      </c>
      <c r="Q695" t="str">
        <f>Sheet9!A696</f>
        <v>自由形　　　　</v>
      </c>
      <c r="R695" t="str">
        <f t="shared" si="63"/>
        <v>自由形</v>
      </c>
      <c r="S695" t="str">
        <f>Sheet9!B696</f>
        <v xml:space="preserve"> 200m</v>
      </c>
      <c r="T695" t="s">
        <v>166</v>
      </c>
      <c r="U695" t="s">
        <v>167</v>
      </c>
      <c r="V695" t="str">
        <f t="shared" si="64"/>
        <v>男子自由形 200m予選無差別</v>
      </c>
      <c r="Y695">
        <f t="shared" si="65"/>
        <v>284</v>
      </c>
      <c r="Z695" t="str">
        <f t="shared" si="66"/>
        <v/>
      </c>
      <c r="AA695" t="str">
        <f t="shared" si="67"/>
        <v>男子自由形 200m予選無差別</v>
      </c>
    </row>
    <row r="696" spans="14:27" x14ac:dyDescent="0.15">
      <c r="N696">
        <f>Sheet9!D697</f>
        <v>284</v>
      </c>
      <c r="O696">
        <f>Sheet9!E697</f>
        <v>1</v>
      </c>
      <c r="P696" t="str">
        <f>IFERROR(VLOOKUP(O696,Sheet6!A:B,2,0),"")</f>
        <v>男子</v>
      </c>
      <c r="Q696" t="str">
        <f>Sheet9!A697</f>
        <v>バタフライ　　</v>
      </c>
      <c r="R696" t="str">
        <f t="shared" si="63"/>
        <v>バタフライ</v>
      </c>
      <c r="S696" t="str">
        <f>Sheet9!B697</f>
        <v xml:space="preserve"> 100m</v>
      </c>
      <c r="T696" t="s">
        <v>166</v>
      </c>
      <c r="U696" t="s">
        <v>167</v>
      </c>
      <c r="V696" t="str">
        <f t="shared" si="64"/>
        <v>男子バタフライ 100m予選無差別</v>
      </c>
      <c r="Y696">
        <f t="shared" si="65"/>
        <v>284</v>
      </c>
      <c r="Z696" t="str">
        <f t="shared" si="66"/>
        <v/>
      </c>
      <c r="AA696" t="str">
        <f t="shared" si="67"/>
        <v>男子バタフライ 100m予選無差別</v>
      </c>
    </row>
    <row r="697" spans="14:27" x14ac:dyDescent="0.15">
      <c r="N697">
        <f>Sheet9!D698</f>
        <v>285</v>
      </c>
      <c r="O697">
        <f>Sheet9!E698</f>
        <v>1</v>
      </c>
      <c r="P697" t="str">
        <f>IFERROR(VLOOKUP(O697,Sheet6!A:B,2,0),"")</f>
        <v>男子</v>
      </c>
      <c r="Q697" t="str">
        <f>Sheet9!A698</f>
        <v>平泳ぎ　　　　</v>
      </c>
      <c r="R697" t="str">
        <f t="shared" si="63"/>
        <v>平泳ぎ</v>
      </c>
      <c r="S697" t="str">
        <f>Sheet9!B698</f>
        <v xml:space="preserve"> 100m</v>
      </c>
      <c r="T697" t="s">
        <v>166</v>
      </c>
      <c r="U697" t="s">
        <v>167</v>
      </c>
      <c r="V697" t="str">
        <f t="shared" si="64"/>
        <v>男子平泳ぎ 100m予選無差別</v>
      </c>
      <c r="Y697">
        <f t="shared" si="65"/>
        <v>285</v>
      </c>
      <c r="Z697" t="str">
        <f t="shared" si="66"/>
        <v/>
      </c>
      <c r="AA697" t="str">
        <f t="shared" si="67"/>
        <v>男子平泳ぎ 100m予選無差別</v>
      </c>
    </row>
    <row r="698" spans="14:27" x14ac:dyDescent="0.15">
      <c r="N698">
        <f>Sheet9!D699</f>
        <v>285</v>
      </c>
      <c r="O698">
        <f>Sheet9!E699</f>
        <v>1</v>
      </c>
      <c r="P698" t="str">
        <f>IFERROR(VLOOKUP(O698,Sheet6!A:B,2,0),"")</f>
        <v>男子</v>
      </c>
      <c r="Q698" t="str">
        <f>Sheet9!A699</f>
        <v>平泳ぎ　　　　</v>
      </c>
      <c r="R698" t="str">
        <f t="shared" si="63"/>
        <v>平泳ぎ</v>
      </c>
      <c r="S698" t="str">
        <f>Sheet9!B699</f>
        <v xml:space="preserve"> 200m</v>
      </c>
      <c r="T698" t="s">
        <v>166</v>
      </c>
      <c r="U698" t="s">
        <v>167</v>
      </c>
      <c r="V698" t="str">
        <f t="shared" si="64"/>
        <v>男子平泳ぎ 200m予選無差別</v>
      </c>
      <c r="Y698">
        <f t="shared" si="65"/>
        <v>285</v>
      </c>
      <c r="Z698" t="str">
        <f t="shared" si="66"/>
        <v/>
      </c>
      <c r="AA698" t="str">
        <f t="shared" si="67"/>
        <v>男子平泳ぎ 200m予選無差別</v>
      </c>
    </row>
    <row r="699" spans="14:27" x14ac:dyDescent="0.15">
      <c r="N699">
        <f>Sheet9!D700</f>
        <v>286</v>
      </c>
      <c r="O699">
        <f>Sheet9!E700</f>
        <v>1</v>
      </c>
      <c r="P699" t="str">
        <f>IFERROR(VLOOKUP(O699,Sheet6!A:B,2,0),"")</f>
        <v>男子</v>
      </c>
      <c r="Q699" t="str">
        <f>Sheet9!A700</f>
        <v>自由形　　　　</v>
      </c>
      <c r="R699" t="str">
        <f t="shared" ref="R699:R762" si="68">IFERROR(VLOOKUP(Q699,AG:AH,2,0),"")</f>
        <v>自由形</v>
      </c>
      <c r="S699" t="str">
        <f>Sheet9!B700</f>
        <v xml:space="preserve">  50m</v>
      </c>
      <c r="T699" t="s">
        <v>166</v>
      </c>
      <c r="U699" t="s">
        <v>167</v>
      </c>
      <c r="V699" t="str">
        <f t="shared" ref="V699:V762" si="69">CONCATENATE(P699,R699,S699,T699,U699)</f>
        <v>男子自由形  50m予選無差別</v>
      </c>
      <c r="Y699">
        <f t="shared" ref="Y699:Y762" si="70">N699</f>
        <v>286</v>
      </c>
      <c r="Z699" t="str">
        <f t="shared" ref="Z699:Z762" si="71">IFERROR(VLOOKUP(V699,I:M,5,0),"")</f>
        <v/>
      </c>
      <c r="AA699" t="str">
        <f t="shared" ref="AA699:AA762" si="72">V699</f>
        <v>男子自由形  50m予選無差別</v>
      </c>
    </row>
    <row r="700" spans="14:27" x14ac:dyDescent="0.15">
      <c r="N700">
        <f>Sheet9!D701</f>
        <v>286</v>
      </c>
      <c r="O700">
        <f>Sheet9!E701</f>
        <v>1</v>
      </c>
      <c r="P700" t="str">
        <f>IFERROR(VLOOKUP(O700,Sheet6!A:B,2,0),"")</f>
        <v>男子</v>
      </c>
      <c r="Q700" t="str">
        <f>Sheet9!A701</f>
        <v>自由形　　　　</v>
      </c>
      <c r="R700" t="str">
        <f t="shared" si="68"/>
        <v>自由形</v>
      </c>
      <c r="S700" t="str">
        <f>Sheet9!B701</f>
        <v xml:space="preserve"> 100m</v>
      </c>
      <c r="T700" t="s">
        <v>166</v>
      </c>
      <c r="U700" t="s">
        <v>167</v>
      </c>
      <c r="V700" t="str">
        <f t="shared" si="69"/>
        <v>男子自由形 100m予選無差別</v>
      </c>
      <c r="Y700">
        <f t="shared" si="70"/>
        <v>286</v>
      </c>
      <c r="Z700" t="str">
        <f t="shared" si="71"/>
        <v/>
      </c>
      <c r="AA700" t="str">
        <f t="shared" si="72"/>
        <v>男子自由形 100m予選無差別</v>
      </c>
    </row>
    <row r="701" spans="14:27" x14ac:dyDescent="0.15">
      <c r="N701">
        <f>Sheet9!D702</f>
        <v>287</v>
      </c>
      <c r="O701">
        <f>Sheet9!E702</f>
        <v>1</v>
      </c>
      <c r="P701" t="str">
        <f>IFERROR(VLOOKUP(O701,Sheet6!A:B,2,0),"")</f>
        <v>男子</v>
      </c>
      <c r="Q701" t="str">
        <f>Sheet9!A702</f>
        <v>バタフライ　　</v>
      </c>
      <c r="R701" t="str">
        <f t="shared" si="68"/>
        <v>バタフライ</v>
      </c>
      <c r="S701" t="str">
        <f>Sheet9!B702</f>
        <v xml:space="preserve">  50m</v>
      </c>
      <c r="T701" t="s">
        <v>166</v>
      </c>
      <c r="U701" t="s">
        <v>167</v>
      </c>
      <c r="V701" t="str">
        <f t="shared" si="69"/>
        <v>男子バタフライ  50m予選無差別</v>
      </c>
      <c r="Y701">
        <f t="shared" si="70"/>
        <v>287</v>
      </c>
      <c r="Z701" t="str">
        <f t="shared" si="71"/>
        <v/>
      </c>
      <c r="AA701" t="str">
        <f t="shared" si="72"/>
        <v>男子バタフライ  50m予選無差別</v>
      </c>
    </row>
    <row r="702" spans="14:27" x14ac:dyDescent="0.15">
      <c r="N702">
        <f>Sheet9!D703</f>
        <v>287</v>
      </c>
      <c r="O702">
        <f>Sheet9!E703</f>
        <v>1</v>
      </c>
      <c r="P702" t="str">
        <f>IFERROR(VLOOKUP(O702,Sheet6!A:B,2,0),"")</f>
        <v>男子</v>
      </c>
      <c r="Q702" t="str">
        <f>Sheet9!A703</f>
        <v>バタフライ　　</v>
      </c>
      <c r="R702" t="str">
        <f t="shared" si="68"/>
        <v>バタフライ</v>
      </c>
      <c r="S702" t="str">
        <f>Sheet9!B703</f>
        <v xml:space="preserve"> 100m</v>
      </c>
      <c r="T702" t="s">
        <v>166</v>
      </c>
      <c r="U702" t="s">
        <v>167</v>
      </c>
      <c r="V702" t="str">
        <f t="shared" si="69"/>
        <v>男子バタフライ 100m予選無差別</v>
      </c>
      <c r="Y702">
        <f t="shared" si="70"/>
        <v>287</v>
      </c>
      <c r="Z702" t="str">
        <f t="shared" si="71"/>
        <v/>
      </c>
      <c r="AA702" t="str">
        <f t="shared" si="72"/>
        <v>男子バタフライ 100m予選無差別</v>
      </c>
    </row>
    <row r="703" spans="14:27" x14ac:dyDescent="0.15">
      <c r="N703">
        <f>Sheet9!D704</f>
        <v>288</v>
      </c>
      <c r="O703">
        <f>Sheet9!E704</f>
        <v>1</v>
      </c>
      <c r="P703" t="str">
        <f>IFERROR(VLOOKUP(O703,Sheet6!A:B,2,0),"")</f>
        <v>男子</v>
      </c>
      <c r="Q703" t="str">
        <f>Sheet9!A704</f>
        <v>自由形　　　　</v>
      </c>
      <c r="R703" t="str">
        <f t="shared" si="68"/>
        <v>自由形</v>
      </c>
      <c r="S703" t="str">
        <f>Sheet9!B704</f>
        <v xml:space="preserve">  50m</v>
      </c>
      <c r="T703" t="s">
        <v>166</v>
      </c>
      <c r="U703" t="s">
        <v>167</v>
      </c>
      <c r="V703" t="str">
        <f t="shared" si="69"/>
        <v>男子自由形  50m予選無差別</v>
      </c>
      <c r="Y703">
        <f t="shared" si="70"/>
        <v>288</v>
      </c>
      <c r="Z703" t="str">
        <f t="shared" si="71"/>
        <v/>
      </c>
      <c r="AA703" t="str">
        <f t="shared" si="72"/>
        <v>男子自由形  50m予選無差別</v>
      </c>
    </row>
    <row r="704" spans="14:27" x14ac:dyDescent="0.15">
      <c r="N704">
        <f>Sheet9!D705</f>
        <v>288</v>
      </c>
      <c r="O704">
        <f>Sheet9!E705</f>
        <v>1</v>
      </c>
      <c r="P704" t="str">
        <f>IFERROR(VLOOKUP(O704,Sheet6!A:B,2,0),"")</f>
        <v>男子</v>
      </c>
      <c r="Q704" t="str">
        <f>Sheet9!A705</f>
        <v>自由形　　　　</v>
      </c>
      <c r="R704" t="str">
        <f t="shared" si="68"/>
        <v>自由形</v>
      </c>
      <c r="S704" t="str">
        <f>Sheet9!B705</f>
        <v xml:space="preserve"> 100m</v>
      </c>
      <c r="T704" t="s">
        <v>166</v>
      </c>
      <c r="U704" t="s">
        <v>167</v>
      </c>
      <c r="V704" t="str">
        <f t="shared" si="69"/>
        <v>男子自由形 100m予選無差別</v>
      </c>
      <c r="Y704">
        <f t="shared" si="70"/>
        <v>288</v>
      </c>
      <c r="Z704" t="str">
        <f t="shared" si="71"/>
        <v/>
      </c>
      <c r="AA704" t="str">
        <f t="shared" si="72"/>
        <v>男子自由形 100m予選無差別</v>
      </c>
    </row>
    <row r="705" spans="14:27" x14ac:dyDescent="0.15">
      <c r="N705">
        <f>Sheet9!D706</f>
        <v>289</v>
      </c>
      <c r="O705">
        <f>Sheet9!E706</f>
        <v>1</v>
      </c>
      <c r="P705" t="str">
        <f>IFERROR(VLOOKUP(O705,Sheet6!A:B,2,0),"")</f>
        <v>男子</v>
      </c>
      <c r="Q705" t="str">
        <f>Sheet9!A706</f>
        <v>自由形　　　　</v>
      </c>
      <c r="R705" t="str">
        <f t="shared" si="68"/>
        <v>自由形</v>
      </c>
      <c r="S705" t="str">
        <f>Sheet9!B706</f>
        <v xml:space="preserve">  50m</v>
      </c>
      <c r="T705" t="s">
        <v>166</v>
      </c>
      <c r="U705" t="s">
        <v>167</v>
      </c>
      <c r="V705" t="str">
        <f t="shared" si="69"/>
        <v>男子自由形  50m予選無差別</v>
      </c>
      <c r="Y705">
        <f t="shared" si="70"/>
        <v>289</v>
      </c>
      <c r="Z705" t="str">
        <f t="shared" si="71"/>
        <v/>
      </c>
      <c r="AA705" t="str">
        <f t="shared" si="72"/>
        <v>男子自由形  50m予選無差別</v>
      </c>
    </row>
    <row r="706" spans="14:27" x14ac:dyDescent="0.15">
      <c r="N706">
        <f>Sheet9!D707</f>
        <v>289</v>
      </c>
      <c r="O706">
        <f>Sheet9!E707</f>
        <v>1</v>
      </c>
      <c r="P706" t="str">
        <f>IFERROR(VLOOKUP(O706,Sheet6!A:B,2,0),"")</f>
        <v>男子</v>
      </c>
      <c r="Q706" t="str">
        <f>Sheet9!A707</f>
        <v>平泳ぎ　　　　</v>
      </c>
      <c r="R706" t="str">
        <f t="shared" si="68"/>
        <v>平泳ぎ</v>
      </c>
      <c r="S706" t="str">
        <f>Sheet9!B707</f>
        <v xml:space="preserve">  50m</v>
      </c>
      <c r="T706" t="s">
        <v>166</v>
      </c>
      <c r="U706" t="s">
        <v>167</v>
      </c>
      <c r="V706" t="str">
        <f t="shared" si="69"/>
        <v>男子平泳ぎ  50m予選無差別</v>
      </c>
      <c r="Y706">
        <f t="shared" si="70"/>
        <v>289</v>
      </c>
      <c r="Z706" t="str">
        <f t="shared" si="71"/>
        <v/>
      </c>
      <c r="AA706" t="str">
        <f t="shared" si="72"/>
        <v>男子平泳ぎ  50m予選無差別</v>
      </c>
    </row>
    <row r="707" spans="14:27" x14ac:dyDescent="0.15">
      <c r="N707">
        <f>Sheet9!D708</f>
        <v>290</v>
      </c>
      <c r="O707">
        <f>Sheet9!E708</f>
        <v>1</v>
      </c>
      <c r="P707" t="str">
        <f>IFERROR(VLOOKUP(O707,Sheet6!A:B,2,0),"")</f>
        <v>男子</v>
      </c>
      <c r="Q707" t="str">
        <f>Sheet9!A708</f>
        <v>自由形　　　　</v>
      </c>
      <c r="R707" t="str">
        <f t="shared" si="68"/>
        <v>自由形</v>
      </c>
      <c r="S707" t="str">
        <f>Sheet9!B708</f>
        <v xml:space="preserve">  50m</v>
      </c>
      <c r="T707" t="s">
        <v>166</v>
      </c>
      <c r="U707" t="s">
        <v>167</v>
      </c>
      <c r="V707" t="str">
        <f t="shared" si="69"/>
        <v>男子自由形  50m予選無差別</v>
      </c>
      <c r="Y707">
        <f t="shared" si="70"/>
        <v>290</v>
      </c>
      <c r="Z707" t="str">
        <f t="shared" si="71"/>
        <v/>
      </c>
      <c r="AA707" t="str">
        <f t="shared" si="72"/>
        <v>男子自由形  50m予選無差別</v>
      </c>
    </row>
    <row r="708" spans="14:27" x14ac:dyDescent="0.15">
      <c r="N708">
        <f>Sheet9!D709</f>
        <v>290</v>
      </c>
      <c r="O708">
        <f>Sheet9!E709</f>
        <v>1</v>
      </c>
      <c r="P708" t="str">
        <f>IFERROR(VLOOKUP(O708,Sheet6!A:B,2,0),"")</f>
        <v>男子</v>
      </c>
      <c r="Q708" t="str">
        <f>Sheet9!A709</f>
        <v>バタフライ　　</v>
      </c>
      <c r="R708" t="str">
        <f t="shared" si="68"/>
        <v>バタフライ</v>
      </c>
      <c r="S708" t="str">
        <f>Sheet9!B709</f>
        <v xml:space="preserve">  50m</v>
      </c>
      <c r="T708" t="s">
        <v>166</v>
      </c>
      <c r="U708" t="s">
        <v>167</v>
      </c>
      <c r="V708" t="str">
        <f t="shared" si="69"/>
        <v>男子バタフライ  50m予選無差別</v>
      </c>
      <c r="Y708">
        <f t="shared" si="70"/>
        <v>290</v>
      </c>
      <c r="Z708" t="str">
        <f t="shared" si="71"/>
        <v/>
      </c>
      <c r="AA708" t="str">
        <f t="shared" si="72"/>
        <v>男子バタフライ  50m予選無差別</v>
      </c>
    </row>
    <row r="709" spans="14:27" x14ac:dyDescent="0.15">
      <c r="N709">
        <f>Sheet9!D710</f>
        <v>291</v>
      </c>
      <c r="O709">
        <f>Sheet9!E710</f>
        <v>1</v>
      </c>
      <c r="P709" t="str">
        <f>IFERROR(VLOOKUP(O709,Sheet6!A:B,2,0),"")</f>
        <v>男子</v>
      </c>
      <c r="Q709" t="str">
        <f>Sheet9!A710</f>
        <v>自由形　　　　</v>
      </c>
      <c r="R709" t="str">
        <f t="shared" si="68"/>
        <v>自由形</v>
      </c>
      <c r="S709" t="str">
        <f>Sheet9!B710</f>
        <v xml:space="preserve"> 100m</v>
      </c>
      <c r="T709" t="s">
        <v>166</v>
      </c>
      <c r="U709" t="s">
        <v>167</v>
      </c>
      <c r="V709" t="str">
        <f t="shared" si="69"/>
        <v>男子自由形 100m予選無差別</v>
      </c>
      <c r="Y709">
        <f t="shared" si="70"/>
        <v>291</v>
      </c>
      <c r="Z709" t="str">
        <f t="shared" si="71"/>
        <v/>
      </c>
      <c r="AA709" t="str">
        <f t="shared" si="72"/>
        <v>男子自由形 100m予選無差別</v>
      </c>
    </row>
    <row r="710" spans="14:27" x14ac:dyDescent="0.15">
      <c r="N710">
        <f>Sheet9!D711</f>
        <v>291</v>
      </c>
      <c r="O710">
        <f>Sheet9!E711</f>
        <v>1</v>
      </c>
      <c r="P710" t="str">
        <f>IFERROR(VLOOKUP(O710,Sheet6!A:B,2,0),"")</f>
        <v>男子</v>
      </c>
      <c r="Q710" t="str">
        <f>Sheet9!A711</f>
        <v>背泳ぎ　　　　</v>
      </c>
      <c r="R710" t="str">
        <f t="shared" si="68"/>
        <v>背泳ぎ</v>
      </c>
      <c r="S710" t="str">
        <f>Sheet9!B711</f>
        <v xml:space="preserve">  50m</v>
      </c>
      <c r="T710" t="s">
        <v>166</v>
      </c>
      <c r="U710" t="s">
        <v>167</v>
      </c>
      <c r="V710" t="str">
        <f t="shared" si="69"/>
        <v>男子背泳ぎ  50m予選無差別</v>
      </c>
      <c r="Y710">
        <f t="shared" si="70"/>
        <v>291</v>
      </c>
      <c r="Z710" t="str">
        <f t="shared" si="71"/>
        <v/>
      </c>
      <c r="AA710" t="str">
        <f t="shared" si="72"/>
        <v>男子背泳ぎ  50m予選無差別</v>
      </c>
    </row>
    <row r="711" spans="14:27" x14ac:dyDescent="0.15">
      <c r="N711">
        <f>Sheet9!D712</f>
        <v>292</v>
      </c>
      <c r="O711">
        <f>Sheet9!E712</f>
        <v>1</v>
      </c>
      <c r="P711" t="str">
        <f>IFERROR(VLOOKUP(O711,Sheet6!A:B,2,0),"")</f>
        <v>男子</v>
      </c>
      <c r="Q711" t="str">
        <f>Sheet9!A712</f>
        <v>自由形　　　　</v>
      </c>
      <c r="R711" t="str">
        <f t="shared" si="68"/>
        <v>自由形</v>
      </c>
      <c r="S711" t="str">
        <f>Sheet9!B712</f>
        <v xml:space="preserve">  50m</v>
      </c>
      <c r="T711" t="s">
        <v>166</v>
      </c>
      <c r="U711" t="s">
        <v>167</v>
      </c>
      <c r="V711" t="str">
        <f t="shared" si="69"/>
        <v>男子自由形  50m予選無差別</v>
      </c>
      <c r="Y711">
        <f t="shared" si="70"/>
        <v>292</v>
      </c>
      <c r="Z711" t="str">
        <f t="shared" si="71"/>
        <v/>
      </c>
      <c r="AA711" t="str">
        <f t="shared" si="72"/>
        <v>男子自由形  50m予選無差別</v>
      </c>
    </row>
    <row r="712" spans="14:27" x14ac:dyDescent="0.15">
      <c r="N712">
        <f>Sheet9!D713</f>
        <v>292</v>
      </c>
      <c r="O712">
        <f>Sheet9!E713</f>
        <v>1</v>
      </c>
      <c r="P712" t="str">
        <f>IFERROR(VLOOKUP(O712,Sheet6!A:B,2,0),"")</f>
        <v>男子</v>
      </c>
      <c r="Q712" t="str">
        <f>Sheet9!A713</f>
        <v>平泳ぎ　　　　</v>
      </c>
      <c r="R712" t="str">
        <f t="shared" si="68"/>
        <v>平泳ぎ</v>
      </c>
      <c r="S712" t="str">
        <f>Sheet9!B713</f>
        <v xml:space="preserve">  50m</v>
      </c>
      <c r="T712" t="s">
        <v>166</v>
      </c>
      <c r="U712" t="s">
        <v>167</v>
      </c>
      <c r="V712" t="str">
        <f t="shared" si="69"/>
        <v>男子平泳ぎ  50m予選無差別</v>
      </c>
      <c r="Y712">
        <f t="shared" si="70"/>
        <v>292</v>
      </c>
      <c r="Z712" t="str">
        <f t="shared" si="71"/>
        <v/>
      </c>
      <c r="AA712" t="str">
        <f t="shared" si="72"/>
        <v>男子平泳ぎ  50m予選無差別</v>
      </c>
    </row>
    <row r="713" spans="14:27" x14ac:dyDescent="0.15">
      <c r="N713">
        <f>Sheet9!D714</f>
        <v>292</v>
      </c>
      <c r="O713">
        <f>Sheet9!E714</f>
        <v>1</v>
      </c>
      <c r="P713" t="str">
        <f>IFERROR(VLOOKUP(O713,Sheet6!A:B,2,0),"")</f>
        <v>男子</v>
      </c>
      <c r="Q713" t="str">
        <f>Sheet9!A714</f>
        <v>個人メドレー　</v>
      </c>
      <c r="R713" t="str">
        <f t="shared" si="68"/>
        <v>個人メドレー</v>
      </c>
      <c r="S713" t="str">
        <f>Sheet9!B714</f>
        <v xml:space="preserve"> 200m</v>
      </c>
      <c r="T713" t="s">
        <v>166</v>
      </c>
      <c r="U713" t="s">
        <v>167</v>
      </c>
      <c r="V713" t="str">
        <f t="shared" si="69"/>
        <v>男子個人メドレー 200m予選無差別</v>
      </c>
      <c r="Y713">
        <f t="shared" si="70"/>
        <v>292</v>
      </c>
      <c r="Z713" t="str">
        <f t="shared" si="71"/>
        <v/>
      </c>
      <c r="AA713" t="str">
        <f t="shared" si="72"/>
        <v>男子個人メドレー 200m予選無差別</v>
      </c>
    </row>
    <row r="714" spans="14:27" x14ac:dyDescent="0.15">
      <c r="N714">
        <f>Sheet9!D715</f>
        <v>293</v>
      </c>
      <c r="O714">
        <f>Sheet9!E715</f>
        <v>1</v>
      </c>
      <c r="P714" t="str">
        <f>IFERROR(VLOOKUP(O714,Sheet6!A:B,2,0),"")</f>
        <v>男子</v>
      </c>
      <c r="Q714" t="str">
        <f>Sheet9!A715</f>
        <v>自由形　　　　</v>
      </c>
      <c r="R714" t="str">
        <f t="shared" si="68"/>
        <v>自由形</v>
      </c>
      <c r="S714" t="str">
        <f>Sheet9!B715</f>
        <v xml:space="preserve">  50m</v>
      </c>
      <c r="T714" t="s">
        <v>166</v>
      </c>
      <c r="U714" t="s">
        <v>167</v>
      </c>
      <c r="V714" t="str">
        <f t="shared" si="69"/>
        <v>男子自由形  50m予選無差別</v>
      </c>
      <c r="Y714">
        <f t="shared" si="70"/>
        <v>293</v>
      </c>
      <c r="Z714" t="str">
        <f t="shared" si="71"/>
        <v/>
      </c>
      <c r="AA714" t="str">
        <f t="shared" si="72"/>
        <v>男子自由形  50m予選無差別</v>
      </c>
    </row>
    <row r="715" spans="14:27" x14ac:dyDescent="0.15">
      <c r="N715">
        <f>Sheet9!D716</f>
        <v>293</v>
      </c>
      <c r="O715">
        <f>Sheet9!E716</f>
        <v>1</v>
      </c>
      <c r="P715" t="str">
        <f>IFERROR(VLOOKUP(O715,Sheet6!A:B,2,0),"")</f>
        <v>男子</v>
      </c>
      <c r="Q715" t="str">
        <f>Sheet9!A716</f>
        <v>バタフライ　　</v>
      </c>
      <c r="R715" t="str">
        <f t="shared" si="68"/>
        <v>バタフライ</v>
      </c>
      <c r="S715" t="str">
        <f>Sheet9!B716</f>
        <v xml:space="preserve">  50m</v>
      </c>
      <c r="T715" t="s">
        <v>166</v>
      </c>
      <c r="U715" t="s">
        <v>167</v>
      </c>
      <c r="V715" t="str">
        <f t="shared" si="69"/>
        <v>男子バタフライ  50m予選無差別</v>
      </c>
      <c r="Y715">
        <f t="shared" si="70"/>
        <v>293</v>
      </c>
      <c r="Z715" t="str">
        <f t="shared" si="71"/>
        <v/>
      </c>
      <c r="AA715" t="str">
        <f t="shared" si="72"/>
        <v>男子バタフライ  50m予選無差別</v>
      </c>
    </row>
    <row r="716" spans="14:27" x14ac:dyDescent="0.15">
      <c r="N716">
        <f>Sheet9!D717</f>
        <v>293</v>
      </c>
      <c r="O716">
        <f>Sheet9!E717</f>
        <v>1</v>
      </c>
      <c r="P716" t="str">
        <f>IFERROR(VLOOKUP(O716,Sheet6!A:B,2,0),"")</f>
        <v>男子</v>
      </c>
      <c r="Q716" t="str">
        <f>Sheet9!A717</f>
        <v>バタフライ　　</v>
      </c>
      <c r="R716" t="str">
        <f t="shared" si="68"/>
        <v>バタフライ</v>
      </c>
      <c r="S716" t="str">
        <f>Sheet9!B717</f>
        <v xml:space="preserve"> 100m</v>
      </c>
      <c r="T716" t="s">
        <v>166</v>
      </c>
      <c r="U716" t="s">
        <v>167</v>
      </c>
      <c r="V716" t="str">
        <f t="shared" si="69"/>
        <v>男子バタフライ 100m予選無差別</v>
      </c>
      <c r="Y716">
        <f t="shared" si="70"/>
        <v>293</v>
      </c>
      <c r="Z716" t="str">
        <f t="shared" si="71"/>
        <v/>
      </c>
      <c r="AA716" t="str">
        <f t="shared" si="72"/>
        <v>男子バタフライ 100m予選無差別</v>
      </c>
    </row>
    <row r="717" spans="14:27" x14ac:dyDescent="0.15">
      <c r="N717">
        <f>Sheet9!D718</f>
        <v>294</v>
      </c>
      <c r="O717">
        <f>Sheet9!E718</f>
        <v>1</v>
      </c>
      <c r="P717" t="str">
        <f>IFERROR(VLOOKUP(O717,Sheet6!A:B,2,0),"")</f>
        <v>男子</v>
      </c>
      <c r="Q717" t="str">
        <f>Sheet9!A718</f>
        <v>自由形　　　　</v>
      </c>
      <c r="R717" t="str">
        <f t="shared" si="68"/>
        <v>自由形</v>
      </c>
      <c r="S717" t="str">
        <f>Sheet9!B718</f>
        <v xml:space="preserve">  50m</v>
      </c>
      <c r="T717" t="s">
        <v>166</v>
      </c>
      <c r="U717" t="s">
        <v>167</v>
      </c>
      <c r="V717" t="str">
        <f t="shared" si="69"/>
        <v>男子自由形  50m予選無差別</v>
      </c>
      <c r="Y717">
        <f t="shared" si="70"/>
        <v>294</v>
      </c>
      <c r="Z717" t="str">
        <f t="shared" si="71"/>
        <v/>
      </c>
      <c r="AA717" t="str">
        <f t="shared" si="72"/>
        <v>男子自由形  50m予選無差別</v>
      </c>
    </row>
    <row r="718" spans="14:27" x14ac:dyDescent="0.15">
      <c r="N718">
        <f>Sheet9!D719</f>
        <v>294</v>
      </c>
      <c r="O718">
        <f>Sheet9!E719</f>
        <v>1</v>
      </c>
      <c r="P718" t="str">
        <f>IFERROR(VLOOKUP(O718,Sheet6!A:B,2,0),"")</f>
        <v>男子</v>
      </c>
      <c r="Q718" t="str">
        <f>Sheet9!A719</f>
        <v>背泳ぎ　　　　</v>
      </c>
      <c r="R718" t="str">
        <f t="shared" si="68"/>
        <v>背泳ぎ</v>
      </c>
      <c r="S718" t="str">
        <f>Sheet9!B719</f>
        <v xml:space="preserve">  50m</v>
      </c>
      <c r="T718" t="s">
        <v>166</v>
      </c>
      <c r="U718" t="s">
        <v>167</v>
      </c>
      <c r="V718" t="str">
        <f t="shared" si="69"/>
        <v>男子背泳ぎ  50m予選無差別</v>
      </c>
      <c r="Y718">
        <f t="shared" si="70"/>
        <v>294</v>
      </c>
      <c r="Z718" t="str">
        <f t="shared" si="71"/>
        <v/>
      </c>
      <c r="AA718" t="str">
        <f t="shared" si="72"/>
        <v>男子背泳ぎ  50m予選無差別</v>
      </c>
    </row>
    <row r="719" spans="14:27" x14ac:dyDescent="0.15">
      <c r="N719">
        <f>Sheet9!D720</f>
        <v>294</v>
      </c>
      <c r="O719">
        <f>Sheet9!E720</f>
        <v>1</v>
      </c>
      <c r="P719" t="str">
        <f>IFERROR(VLOOKUP(O719,Sheet6!A:B,2,0),"")</f>
        <v>男子</v>
      </c>
      <c r="Q719" t="str">
        <f>Sheet9!A720</f>
        <v>バタフライ　　</v>
      </c>
      <c r="R719" t="str">
        <f t="shared" si="68"/>
        <v>バタフライ</v>
      </c>
      <c r="S719" t="str">
        <f>Sheet9!B720</f>
        <v xml:space="preserve">  50m</v>
      </c>
      <c r="T719" t="s">
        <v>166</v>
      </c>
      <c r="U719" t="s">
        <v>167</v>
      </c>
      <c r="V719" t="str">
        <f t="shared" si="69"/>
        <v>男子バタフライ  50m予選無差別</v>
      </c>
      <c r="Y719">
        <f t="shared" si="70"/>
        <v>294</v>
      </c>
      <c r="Z719" t="str">
        <f t="shared" si="71"/>
        <v/>
      </c>
      <c r="AA719" t="str">
        <f t="shared" si="72"/>
        <v>男子バタフライ  50m予選無差別</v>
      </c>
    </row>
    <row r="720" spans="14:27" x14ac:dyDescent="0.15">
      <c r="N720">
        <f>Sheet9!D721</f>
        <v>295</v>
      </c>
      <c r="O720">
        <f>Sheet9!E721</f>
        <v>1</v>
      </c>
      <c r="P720" t="str">
        <f>IFERROR(VLOOKUP(O720,Sheet6!A:B,2,0),"")</f>
        <v>男子</v>
      </c>
      <c r="Q720" t="str">
        <f>Sheet9!A721</f>
        <v>自由形　　　　</v>
      </c>
      <c r="R720" t="str">
        <f t="shared" si="68"/>
        <v>自由形</v>
      </c>
      <c r="S720" t="str">
        <f>Sheet9!B721</f>
        <v xml:space="preserve">  50m</v>
      </c>
      <c r="T720" t="s">
        <v>166</v>
      </c>
      <c r="U720" t="s">
        <v>167</v>
      </c>
      <c r="V720" t="str">
        <f t="shared" si="69"/>
        <v>男子自由形  50m予選無差別</v>
      </c>
      <c r="Y720">
        <f t="shared" si="70"/>
        <v>295</v>
      </c>
      <c r="Z720" t="str">
        <f t="shared" si="71"/>
        <v/>
      </c>
      <c r="AA720" t="str">
        <f t="shared" si="72"/>
        <v>男子自由形  50m予選無差別</v>
      </c>
    </row>
    <row r="721" spans="14:27" x14ac:dyDescent="0.15">
      <c r="N721">
        <f>Sheet9!D722</f>
        <v>295</v>
      </c>
      <c r="O721">
        <f>Sheet9!E722</f>
        <v>1</v>
      </c>
      <c r="P721" t="str">
        <f>IFERROR(VLOOKUP(O721,Sheet6!A:B,2,0),"")</f>
        <v>男子</v>
      </c>
      <c r="Q721" t="str">
        <f>Sheet9!A722</f>
        <v>自由形　　　　</v>
      </c>
      <c r="R721" t="str">
        <f t="shared" si="68"/>
        <v>自由形</v>
      </c>
      <c r="S721" t="str">
        <f>Sheet9!B722</f>
        <v xml:space="preserve"> 100m</v>
      </c>
      <c r="T721" t="s">
        <v>166</v>
      </c>
      <c r="U721" t="s">
        <v>167</v>
      </c>
      <c r="V721" t="str">
        <f t="shared" si="69"/>
        <v>男子自由形 100m予選無差別</v>
      </c>
      <c r="Y721">
        <f t="shared" si="70"/>
        <v>295</v>
      </c>
      <c r="Z721" t="str">
        <f t="shared" si="71"/>
        <v/>
      </c>
      <c r="AA721" t="str">
        <f t="shared" si="72"/>
        <v>男子自由形 100m予選無差別</v>
      </c>
    </row>
    <row r="722" spans="14:27" x14ac:dyDescent="0.15">
      <c r="N722">
        <f>Sheet9!D723</f>
        <v>295</v>
      </c>
      <c r="O722">
        <f>Sheet9!E723</f>
        <v>1</v>
      </c>
      <c r="P722" t="str">
        <f>IFERROR(VLOOKUP(O722,Sheet6!A:B,2,0),"")</f>
        <v>男子</v>
      </c>
      <c r="Q722" t="str">
        <f>Sheet9!A723</f>
        <v>バタフライ　　</v>
      </c>
      <c r="R722" t="str">
        <f t="shared" si="68"/>
        <v>バタフライ</v>
      </c>
      <c r="S722" t="str">
        <f>Sheet9!B723</f>
        <v xml:space="preserve">  50m</v>
      </c>
      <c r="T722" t="s">
        <v>166</v>
      </c>
      <c r="U722" t="s">
        <v>167</v>
      </c>
      <c r="V722" t="str">
        <f t="shared" si="69"/>
        <v>男子バタフライ  50m予選無差別</v>
      </c>
      <c r="Y722">
        <f t="shared" si="70"/>
        <v>295</v>
      </c>
      <c r="Z722" t="str">
        <f t="shared" si="71"/>
        <v/>
      </c>
      <c r="AA722" t="str">
        <f t="shared" si="72"/>
        <v>男子バタフライ  50m予選無差別</v>
      </c>
    </row>
    <row r="723" spans="14:27" x14ac:dyDescent="0.15">
      <c r="N723">
        <f>Sheet9!D724</f>
        <v>296</v>
      </c>
      <c r="O723">
        <f>Sheet9!E724</f>
        <v>1</v>
      </c>
      <c r="P723" t="str">
        <f>IFERROR(VLOOKUP(O723,Sheet6!A:B,2,0),"")</f>
        <v>男子</v>
      </c>
      <c r="Q723" t="str">
        <f>Sheet9!A724</f>
        <v>自由形　　　　</v>
      </c>
      <c r="R723" t="str">
        <f t="shared" si="68"/>
        <v>自由形</v>
      </c>
      <c r="S723" t="str">
        <f>Sheet9!B724</f>
        <v xml:space="preserve">  50m</v>
      </c>
      <c r="T723" t="s">
        <v>166</v>
      </c>
      <c r="U723" t="s">
        <v>167</v>
      </c>
      <c r="V723" t="str">
        <f t="shared" si="69"/>
        <v>男子自由形  50m予選無差別</v>
      </c>
      <c r="Y723">
        <f t="shared" si="70"/>
        <v>296</v>
      </c>
      <c r="Z723" t="str">
        <f t="shared" si="71"/>
        <v/>
      </c>
      <c r="AA723" t="str">
        <f t="shared" si="72"/>
        <v>男子自由形  50m予選無差別</v>
      </c>
    </row>
    <row r="724" spans="14:27" x14ac:dyDescent="0.15">
      <c r="N724">
        <f>Sheet9!D725</f>
        <v>296</v>
      </c>
      <c r="O724">
        <f>Sheet9!E725</f>
        <v>1</v>
      </c>
      <c r="P724" t="str">
        <f>IFERROR(VLOOKUP(O724,Sheet6!A:B,2,0),"")</f>
        <v>男子</v>
      </c>
      <c r="Q724" t="str">
        <f>Sheet9!A725</f>
        <v>背泳ぎ　　　　</v>
      </c>
      <c r="R724" t="str">
        <f t="shared" si="68"/>
        <v>背泳ぎ</v>
      </c>
      <c r="S724" t="str">
        <f>Sheet9!B725</f>
        <v xml:space="preserve">  50m</v>
      </c>
      <c r="T724" t="s">
        <v>166</v>
      </c>
      <c r="U724" t="s">
        <v>167</v>
      </c>
      <c r="V724" t="str">
        <f t="shared" si="69"/>
        <v>男子背泳ぎ  50m予選無差別</v>
      </c>
      <c r="Y724">
        <f t="shared" si="70"/>
        <v>296</v>
      </c>
      <c r="Z724" t="str">
        <f t="shared" si="71"/>
        <v/>
      </c>
      <c r="AA724" t="str">
        <f t="shared" si="72"/>
        <v>男子背泳ぎ  50m予選無差別</v>
      </c>
    </row>
    <row r="725" spans="14:27" x14ac:dyDescent="0.15">
      <c r="N725">
        <f>Sheet9!D726</f>
        <v>296</v>
      </c>
      <c r="O725">
        <f>Sheet9!E726</f>
        <v>1</v>
      </c>
      <c r="P725" t="str">
        <f>IFERROR(VLOOKUP(O725,Sheet6!A:B,2,0),"")</f>
        <v>男子</v>
      </c>
      <c r="Q725" t="str">
        <f>Sheet9!A726</f>
        <v>平泳ぎ　　　　</v>
      </c>
      <c r="R725" t="str">
        <f t="shared" si="68"/>
        <v>平泳ぎ</v>
      </c>
      <c r="S725" t="str">
        <f>Sheet9!B726</f>
        <v xml:space="preserve">  50m</v>
      </c>
      <c r="T725" t="s">
        <v>166</v>
      </c>
      <c r="U725" t="s">
        <v>167</v>
      </c>
      <c r="V725" t="str">
        <f t="shared" si="69"/>
        <v>男子平泳ぎ  50m予選無差別</v>
      </c>
      <c r="Y725">
        <f t="shared" si="70"/>
        <v>296</v>
      </c>
      <c r="Z725" t="str">
        <f t="shared" si="71"/>
        <v/>
      </c>
      <c r="AA725" t="str">
        <f t="shared" si="72"/>
        <v>男子平泳ぎ  50m予選無差別</v>
      </c>
    </row>
    <row r="726" spans="14:27" x14ac:dyDescent="0.15">
      <c r="N726">
        <f>Sheet9!D727</f>
        <v>297</v>
      </c>
      <c r="O726">
        <f>Sheet9!E727</f>
        <v>2</v>
      </c>
      <c r="P726" t="str">
        <f>IFERROR(VLOOKUP(O726,Sheet6!A:B,2,0),"")</f>
        <v>女子</v>
      </c>
      <c r="Q726" t="str">
        <f>Sheet9!A727</f>
        <v>自由形　　　　</v>
      </c>
      <c r="R726" t="str">
        <f t="shared" si="68"/>
        <v>自由形</v>
      </c>
      <c r="S726" t="str">
        <f>Sheet9!B727</f>
        <v xml:space="preserve"> 200m</v>
      </c>
      <c r="T726" t="s">
        <v>166</v>
      </c>
      <c r="U726" t="s">
        <v>167</v>
      </c>
      <c r="V726" t="str">
        <f t="shared" si="69"/>
        <v>女子自由形 200m予選無差別</v>
      </c>
      <c r="Y726">
        <f t="shared" si="70"/>
        <v>297</v>
      </c>
      <c r="Z726" t="str">
        <f t="shared" si="71"/>
        <v/>
      </c>
      <c r="AA726" t="str">
        <f t="shared" si="72"/>
        <v>女子自由形 200m予選無差別</v>
      </c>
    </row>
    <row r="727" spans="14:27" x14ac:dyDescent="0.15">
      <c r="N727">
        <f>Sheet9!D728</f>
        <v>297</v>
      </c>
      <c r="O727">
        <f>Sheet9!E728</f>
        <v>2</v>
      </c>
      <c r="P727" t="str">
        <f>IFERROR(VLOOKUP(O727,Sheet6!A:B,2,0),"")</f>
        <v>女子</v>
      </c>
      <c r="Q727" t="str">
        <f>Sheet9!A728</f>
        <v>自由形　　　　</v>
      </c>
      <c r="R727" t="str">
        <f t="shared" si="68"/>
        <v>自由形</v>
      </c>
      <c r="S727" t="str">
        <f>Sheet9!B728</f>
        <v xml:space="preserve"> 400m</v>
      </c>
      <c r="T727" t="s">
        <v>166</v>
      </c>
      <c r="U727" t="s">
        <v>167</v>
      </c>
      <c r="V727" t="str">
        <f t="shared" si="69"/>
        <v>女子自由形 400m予選無差別</v>
      </c>
      <c r="Y727">
        <f t="shared" si="70"/>
        <v>297</v>
      </c>
      <c r="Z727" t="str">
        <f t="shared" si="71"/>
        <v/>
      </c>
      <c r="AA727" t="str">
        <f t="shared" si="72"/>
        <v>女子自由形 400m予選無差別</v>
      </c>
    </row>
    <row r="728" spans="14:27" x14ac:dyDescent="0.15">
      <c r="N728">
        <f>Sheet9!D729</f>
        <v>298</v>
      </c>
      <c r="O728">
        <f>Sheet9!E729</f>
        <v>2</v>
      </c>
      <c r="P728" t="str">
        <f>IFERROR(VLOOKUP(O728,Sheet6!A:B,2,0),"")</f>
        <v>女子</v>
      </c>
      <c r="Q728" t="str">
        <f>Sheet9!A729</f>
        <v>自由形　　　　</v>
      </c>
      <c r="R728" t="str">
        <f t="shared" si="68"/>
        <v>自由形</v>
      </c>
      <c r="S728" t="str">
        <f>Sheet9!B729</f>
        <v xml:space="preserve">  50m</v>
      </c>
      <c r="T728" t="s">
        <v>166</v>
      </c>
      <c r="U728" t="s">
        <v>167</v>
      </c>
      <c r="V728" t="str">
        <f t="shared" si="69"/>
        <v>女子自由形  50m予選無差別</v>
      </c>
      <c r="Y728">
        <f t="shared" si="70"/>
        <v>298</v>
      </c>
      <c r="Z728" t="str">
        <f t="shared" si="71"/>
        <v/>
      </c>
      <c r="AA728" t="str">
        <f t="shared" si="72"/>
        <v>女子自由形  50m予選無差別</v>
      </c>
    </row>
    <row r="729" spans="14:27" x14ac:dyDescent="0.15">
      <c r="N729">
        <f>Sheet9!D730</f>
        <v>298</v>
      </c>
      <c r="O729">
        <f>Sheet9!E730</f>
        <v>2</v>
      </c>
      <c r="P729" t="str">
        <f>IFERROR(VLOOKUP(O729,Sheet6!A:B,2,0),"")</f>
        <v>女子</v>
      </c>
      <c r="Q729" t="str">
        <f>Sheet9!A730</f>
        <v>背泳ぎ　　　　</v>
      </c>
      <c r="R729" t="str">
        <f t="shared" si="68"/>
        <v>背泳ぎ</v>
      </c>
      <c r="S729" t="str">
        <f>Sheet9!B730</f>
        <v xml:space="preserve"> 200m</v>
      </c>
      <c r="T729" t="s">
        <v>166</v>
      </c>
      <c r="U729" t="s">
        <v>167</v>
      </c>
      <c r="V729" t="str">
        <f t="shared" si="69"/>
        <v>女子背泳ぎ 200m予選無差別</v>
      </c>
      <c r="Y729">
        <f t="shared" si="70"/>
        <v>298</v>
      </c>
      <c r="Z729" t="str">
        <f t="shared" si="71"/>
        <v/>
      </c>
      <c r="AA729" t="str">
        <f t="shared" si="72"/>
        <v>女子背泳ぎ 200m予選無差別</v>
      </c>
    </row>
    <row r="730" spans="14:27" x14ac:dyDescent="0.15">
      <c r="N730">
        <f>Sheet9!D731</f>
        <v>299</v>
      </c>
      <c r="O730">
        <f>Sheet9!E731</f>
        <v>2</v>
      </c>
      <c r="P730" t="str">
        <f>IFERROR(VLOOKUP(O730,Sheet6!A:B,2,0),"")</f>
        <v>女子</v>
      </c>
      <c r="Q730" t="str">
        <f>Sheet9!A731</f>
        <v>平泳ぎ　　　　</v>
      </c>
      <c r="R730" t="str">
        <f t="shared" si="68"/>
        <v>平泳ぎ</v>
      </c>
      <c r="S730" t="str">
        <f>Sheet9!B731</f>
        <v xml:space="preserve"> 100m</v>
      </c>
      <c r="T730" t="s">
        <v>166</v>
      </c>
      <c r="U730" t="s">
        <v>167</v>
      </c>
      <c r="V730" t="str">
        <f t="shared" si="69"/>
        <v>女子平泳ぎ 100m予選無差別</v>
      </c>
      <c r="Y730">
        <f t="shared" si="70"/>
        <v>299</v>
      </c>
      <c r="Z730" t="str">
        <f t="shared" si="71"/>
        <v/>
      </c>
      <c r="AA730" t="str">
        <f t="shared" si="72"/>
        <v>女子平泳ぎ 100m予選無差別</v>
      </c>
    </row>
    <row r="731" spans="14:27" x14ac:dyDescent="0.15">
      <c r="N731">
        <f>Sheet9!D732</f>
        <v>299</v>
      </c>
      <c r="O731">
        <f>Sheet9!E732</f>
        <v>2</v>
      </c>
      <c r="P731" t="str">
        <f>IFERROR(VLOOKUP(O731,Sheet6!A:B,2,0),"")</f>
        <v>女子</v>
      </c>
      <c r="Q731" t="str">
        <f>Sheet9!A732</f>
        <v>平泳ぎ　　　　</v>
      </c>
      <c r="R731" t="str">
        <f t="shared" si="68"/>
        <v>平泳ぎ</v>
      </c>
      <c r="S731" t="str">
        <f>Sheet9!B732</f>
        <v xml:space="preserve"> 200m</v>
      </c>
      <c r="T731" t="s">
        <v>166</v>
      </c>
      <c r="U731" t="s">
        <v>167</v>
      </c>
      <c r="V731" t="str">
        <f t="shared" si="69"/>
        <v>女子平泳ぎ 200m予選無差別</v>
      </c>
      <c r="Y731">
        <f t="shared" si="70"/>
        <v>299</v>
      </c>
      <c r="Z731" t="str">
        <f t="shared" si="71"/>
        <v/>
      </c>
      <c r="AA731" t="str">
        <f t="shared" si="72"/>
        <v>女子平泳ぎ 200m予選無差別</v>
      </c>
    </row>
    <row r="732" spans="14:27" x14ac:dyDescent="0.15">
      <c r="N732">
        <f>Sheet9!D733</f>
        <v>300</v>
      </c>
      <c r="O732">
        <f>Sheet9!E733</f>
        <v>2</v>
      </c>
      <c r="P732" t="str">
        <f>IFERROR(VLOOKUP(O732,Sheet6!A:B,2,0),"")</f>
        <v>女子</v>
      </c>
      <c r="Q732" t="str">
        <f>Sheet9!A733</f>
        <v>自由形　　　　</v>
      </c>
      <c r="R732" t="str">
        <f t="shared" si="68"/>
        <v>自由形</v>
      </c>
      <c r="S732" t="str">
        <f>Sheet9!B733</f>
        <v xml:space="preserve">  50m</v>
      </c>
      <c r="T732" t="s">
        <v>166</v>
      </c>
      <c r="U732" t="s">
        <v>167</v>
      </c>
      <c r="V732" t="str">
        <f t="shared" si="69"/>
        <v>女子自由形  50m予選無差別</v>
      </c>
      <c r="Y732">
        <f t="shared" si="70"/>
        <v>300</v>
      </c>
      <c r="Z732" t="str">
        <f t="shared" si="71"/>
        <v/>
      </c>
      <c r="AA732" t="str">
        <f t="shared" si="72"/>
        <v>女子自由形  50m予選無差別</v>
      </c>
    </row>
    <row r="733" spans="14:27" x14ac:dyDescent="0.15">
      <c r="N733">
        <f>Sheet9!D734</f>
        <v>300</v>
      </c>
      <c r="O733">
        <f>Sheet9!E734</f>
        <v>2</v>
      </c>
      <c r="P733" t="str">
        <f>IFERROR(VLOOKUP(O733,Sheet6!A:B,2,0),"")</f>
        <v>女子</v>
      </c>
      <c r="Q733" t="str">
        <f>Sheet9!A734</f>
        <v>自由形　　　　</v>
      </c>
      <c r="R733" t="str">
        <f t="shared" si="68"/>
        <v>自由形</v>
      </c>
      <c r="S733" t="str">
        <f>Sheet9!B734</f>
        <v xml:space="preserve"> 100m</v>
      </c>
      <c r="T733" t="s">
        <v>166</v>
      </c>
      <c r="U733" t="s">
        <v>167</v>
      </c>
      <c r="V733" t="str">
        <f t="shared" si="69"/>
        <v>女子自由形 100m予選無差別</v>
      </c>
      <c r="Y733">
        <f t="shared" si="70"/>
        <v>300</v>
      </c>
      <c r="Z733" t="str">
        <f t="shared" si="71"/>
        <v/>
      </c>
      <c r="AA733" t="str">
        <f t="shared" si="72"/>
        <v>女子自由形 100m予選無差別</v>
      </c>
    </row>
    <row r="734" spans="14:27" x14ac:dyDescent="0.15">
      <c r="N734">
        <f>Sheet9!D735</f>
        <v>301</v>
      </c>
      <c r="O734">
        <f>Sheet9!E735</f>
        <v>2</v>
      </c>
      <c r="P734" t="str">
        <f>IFERROR(VLOOKUP(O734,Sheet6!A:B,2,0),"")</f>
        <v>女子</v>
      </c>
      <c r="Q734" t="str">
        <f>Sheet9!A735</f>
        <v>自由形　　　　</v>
      </c>
      <c r="R734" t="str">
        <f t="shared" si="68"/>
        <v>自由形</v>
      </c>
      <c r="S734" t="str">
        <f>Sheet9!B735</f>
        <v xml:space="preserve"> 200m</v>
      </c>
      <c r="T734" t="s">
        <v>166</v>
      </c>
      <c r="U734" t="s">
        <v>167</v>
      </c>
      <c r="V734" t="str">
        <f t="shared" si="69"/>
        <v>女子自由形 200m予選無差別</v>
      </c>
      <c r="Y734">
        <f t="shared" si="70"/>
        <v>301</v>
      </c>
      <c r="Z734" t="str">
        <f t="shared" si="71"/>
        <v/>
      </c>
      <c r="AA734" t="str">
        <f t="shared" si="72"/>
        <v>女子自由形 200m予選無差別</v>
      </c>
    </row>
    <row r="735" spans="14:27" x14ac:dyDescent="0.15">
      <c r="N735">
        <f>Sheet9!D736</f>
        <v>301</v>
      </c>
      <c r="O735">
        <f>Sheet9!E736</f>
        <v>2</v>
      </c>
      <c r="P735" t="str">
        <f>IFERROR(VLOOKUP(O735,Sheet6!A:B,2,0),"")</f>
        <v>女子</v>
      </c>
      <c r="Q735" t="str">
        <f>Sheet9!A736</f>
        <v>自由形　　　　</v>
      </c>
      <c r="R735" t="str">
        <f t="shared" si="68"/>
        <v>自由形</v>
      </c>
      <c r="S735" t="str">
        <f>Sheet9!B736</f>
        <v xml:space="preserve"> 400m</v>
      </c>
      <c r="T735" t="s">
        <v>166</v>
      </c>
      <c r="U735" t="s">
        <v>167</v>
      </c>
      <c r="V735" t="str">
        <f t="shared" si="69"/>
        <v>女子自由形 400m予選無差別</v>
      </c>
      <c r="Y735">
        <f t="shared" si="70"/>
        <v>301</v>
      </c>
      <c r="Z735" t="str">
        <f t="shared" si="71"/>
        <v/>
      </c>
      <c r="AA735" t="str">
        <f t="shared" si="72"/>
        <v>女子自由形 400m予選無差別</v>
      </c>
    </row>
    <row r="736" spans="14:27" x14ac:dyDescent="0.15">
      <c r="N736">
        <f>Sheet9!D737</f>
        <v>302</v>
      </c>
      <c r="O736">
        <f>Sheet9!E737</f>
        <v>2</v>
      </c>
      <c r="P736" t="str">
        <f>IFERROR(VLOOKUP(O736,Sheet6!A:B,2,0),"")</f>
        <v>女子</v>
      </c>
      <c r="Q736" t="str">
        <f>Sheet9!A737</f>
        <v>自由形　　　　</v>
      </c>
      <c r="R736" t="str">
        <f t="shared" si="68"/>
        <v>自由形</v>
      </c>
      <c r="S736" t="str">
        <f>Sheet9!B737</f>
        <v xml:space="preserve">  50m</v>
      </c>
      <c r="T736" t="s">
        <v>166</v>
      </c>
      <c r="U736" t="s">
        <v>167</v>
      </c>
      <c r="V736" t="str">
        <f t="shared" si="69"/>
        <v>女子自由形  50m予選無差別</v>
      </c>
      <c r="Y736">
        <f t="shared" si="70"/>
        <v>302</v>
      </c>
      <c r="Z736" t="str">
        <f t="shared" si="71"/>
        <v/>
      </c>
      <c r="AA736" t="str">
        <f t="shared" si="72"/>
        <v>女子自由形  50m予選無差別</v>
      </c>
    </row>
    <row r="737" spans="14:27" x14ac:dyDescent="0.15">
      <c r="N737">
        <f>Sheet9!D738</f>
        <v>302</v>
      </c>
      <c r="O737">
        <f>Sheet9!E738</f>
        <v>2</v>
      </c>
      <c r="P737" t="str">
        <f>IFERROR(VLOOKUP(O737,Sheet6!A:B,2,0),"")</f>
        <v>女子</v>
      </c>
      <c r="Q737" t="str">
        <f>Sheet9!A738</f>
        <v>平泳ぎ　　　　</v>
      </c>
      <c r="R737" t="str">
        <f t="shared" si="68"/>
        <v>平泳ぎ</v>
      </c>
      <c r="S737" t="str">
        <f>Sheet9!B738</f>
        <v xml:space="preserve"> 100m</v>
      </c>
      <c r="T737" t="s">
        <v>166</v>
      </c>
      <c r="U737" t="s">
        <v>167</v>
      </c>
      <c r="V737" t="str">
        <f t="shared" si="69"/>
        <v>女子平泳ぎ 100m予選無差別</v>
      </c>
      <c r="Y737">
        <f t="shared" si="70"/>
        <v>302</v>
      </c>
      <c r="Z737" t="str">
        <f t="shared" si="71"/>
        <v/>
      </c>
      <c r="AA737" t="str">
        <f t="shared" si="72"/>
        <v>女子平泳ぎ 100m予選無差別</v>
      </c>
    </row>
    <row r="738" spans="14:27" x14ac:dyDescent="0.15">
      <c r="N738">
        <f>Sheet9!D739</f>
        <v>302</v>
      </c>
      <c r="O738">
        <f>Sheet9!E739</f>
        <v>2</v>
      </c>
      <c r="P738" t="str">
        <f>IFERROR(VLOOKUP(O738,Sheet6!A:B,2,0),"")</f>
        <v>女子</v>
      </c>
      <c r="Q738" t="str">
        <f>Sheet9!A739</f>
        <v>バタフライ　　</v>
      </c>
      <c r="R738" t="str">
        <f t="shared" si="68"/>
        <v>バタフライ</v>
      </c>
      <c r="S738" t="str">
        <f>Sheet9!B739</f>
        <v xml:space="preserve">  50m</v>
      </c>
      <c r="T738" t="s">
        <v>166</v>
      </c>
      <c r="U738" t="s">
        <v>167</v>
      </c>
      <c r="V738" t="str">
        <f t="shared" si="69"/>
        <v>女子バタフライ  50m予選無差別</v>
      </c>
      <c r="Y738">
        <f t="shared" si="70"/>
        <v>302</v>
      </c>
      <c r="Z738" t="str">
        <f t="shared" si="71"/>
        <v/>
      </c>
      <c r="AA738" t="str">
        <f t="shared" si="72"/>
        <v>女子バタフライ  50m予選無差別</v>
      </c>
    </row>
    <row r="739" spans="14:27" x14ac:dyDescent="0.15">
      <c r="N739">
        <f>Sheet9!D740</f>
        <v>303</v>
      </c>
      <c r="O739">
        <f>Sheet9!E740</f>
        <v>2</v>
      </c>
      <c r="P739" t="str">
        <f>IFERROR(VLOOKUP(O739,Sheet6!A:B,2,0),"")</f>
        <v>女子</v>
      </c>
      <c r="Q739" t="str">
        <f>Sheet9!A740</f>
        <v>自由形　　　　</v>
      </c>
      <c r="R739" t="str">
        <f t="shared" si="68"/>
        <v>自由形</v>
      </c>
      <c r="S739" t="str">
        <f>Sheet9!B740</f>
        <v xml:space="preserve">  50m</v>
      </c>
      <c r="T739" t="s">
        <v>166</v>
      </c>
      <c r="U739" t="s">
        <v>167</v>
      </c>
      <c r="V739" t="str">
        <f t="shared" si="69"/>
        <v>女子自由形  50m予選無差別</v>
      </c>
      <c r="Y739">
        <f t="shared" si="70"/>
        <v>303</v>
      </c>
      <c r="Z739" t="str">
        <f t="shared" si="71"/>
        <v/>
      </c>
      <c r="AA739" t="str">
        <f t="shared" si="72"/>
        <v>女子自由形  50m予選無差別</v>
      </c>
    </row>
    <row r="740" spans="14:27" x14ac:dyDescent="0.15">
      <c r="N740">
        <f>Sheet9!D741</f>
        <v>303</v>
      </c>
      <c r="O740">
        <f>Sheet9!E741</f>
        <v>2</v>
      </c>
      <c r="P740" t="str">
        <f>IFERROR(VLOOKUP(O740,Sheet6!A:B,2,0),"")</f>
        <v>女子</v>
      </c>
      <c r="Q740" t="str">
        <f>Sheet9!A741</f>
        <v>自由形　　　　</v>
      </c>
      <c r="R740" t="str">
        <f t="shared" si="68"/>
        <v>自由形</v>
      </c>
      <c r="S740" t="str">
        <f>Sheet9!B741</f>
        <v xml:space="preserve"> 100m</v>
      </c>
      <c r="T740" t="s">
        <v>166</v>
      </c>
      <c r="U740" t="s">
        <v>167</v>
      </c>
      <c r="V740" t="str">
        <f t="shared" si="69"/>
        <v>女子自由形 100m予選無差別</v>
      </c>
      <c r="Y740">
        <f t="shared" si="70"/>
        <v>303</v>
      </c>
      <c r="Z740" t="str">
        <f t="shared" si="71"/>
        <v/>
      </c>
      <c r="AA740" t="str">
        <f t="shared" si="72"/>
        <v>女子自由形 100m予選無差別</v>
      </c>
    </row>
    <row r="741" spans="14:27" x14ac:dyDescent="0.15">
      <c r="N741">
        <f>Sheet9!D742</f>
        <v>303</v>
      </c>
      <c r="O741">
        <f>Sheet9!E742</f>
        <v>2</v>
      </c>
      <c r="P741" t="str">
        <f>IFERROR(VLOOKUP(O741,Sheet6!A:B,2,0),"")</f>
        <v>女子</v>
      </c>
      <c r="Q741" t="str">
        <f>Sheet9!A742</f>
        <v>背泳ぎ　　　　</v>
      </c>
      <c r="R741" t="str">
        <f t="shared" si="68"/>
        <v>背泳ぎ</v>
      </c>
      <c r="S741" t="str">
        <f>Sheet9!B742</f>
        <v xml:space="preserve">  50m</v>
      </c>
      <c r="T741" t="s">
        <v>166</v>
      </c>
      <c r="U741" t="s">
        <v>167</v>
      </c>
      <c r="V741" t="str">
        <f t="shared" si="69"/>
        <v>女子背泳ぎ  50m予選無差別</v>
      </c>
      <c r="Y741">
        <f t="shared" si="70"/>
        <v>303</v>
      </c>
      <c r="Z741" t="str">
        <f t="shared" si="71"/>
        <v/>
      </c>
      <c r="AA741" t="str">
        <f t="shared" si="72"/>
        <v>女子背泳ぎ  50m予選無差別</v>
      </c>
    </row>
    <row r="742" spans="14:27" x14ac:dyDescent="0.15">
      <c r="N742">
        <f>Sheet9!D743</f>
        <v>304</v>
      </c>
      <c r="O742">
        <f>Sheet9!E743</f>
        <v>2</v>
      </c>
      <c r="P742" t="str">
        <f>IFERROR(VLOOKUP(O742,Sheet6!A:B,2,0),"")</f>
        <v>女子</v>
      </c>
      <c r="Q742" t="str">
        <f>Sheet9!A743</f>
        <v>自由形　　　　</v>
      </c>
      <c r="R742" t="str">
        <f t="shared" si="68"/>
        <v>自由形</v>
      </c>
      <c r="S742" t="str">
        <f>Sheet9!B743</f>
        <v xml:space="preserve">  50m</v>
      </c>
      <c r="T742" t="s">
        <v>166</v>
      </c>
      <c r="U742" t="s">
        <v>167</v>
      </c>
      <c r="V742" t="str">
        <f t="shared" si="69"/>
        <v>女子自由形  50m予選無差別</v>
      </c>
      <c r="Y742">
        <f t="shared" si="70"/>
        <v>304</v>
      </c>
      <c r="Z742" t="str">
        <f t="shared" si="71"/>
        <v/>
      </c>
      <c r="AA742" t="str">
        <f t="shared" si="72"/>
        <v>女子自由形  50m予選無差別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166</v>
      </c>
      <c r="U743" t="s">
        <v>167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166</v>
      </c>
      <c r="U744" t="s">
        <v>167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166</v>
      </c>
      <c r="U745" t="s">
        <v>167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166</v>
      </c>
      <c r="U746" t="s">
        <v>167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166</v>
      </c>
      <c r="U747" t="s">
        <v>167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166</v>
      </c>
      <c r="U748" t="s">
        <v>167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166</v>
      </c>
      <c r="U749" t="s">
        <v>167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166</v>
      </c>
      <c r="U750" t="s">
        <v>167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166</v>
      </c>
      <c r="U751" t="s">
        <v>167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166</v>
      </c>
      <c r="U752" t="s">
        <v>167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166</v>
      </c>
      <c r="U753" t="s">
        <v>167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166</v>
      </c>
      <c r="U754" t="s">
        <v>167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166</v>
      </c>
      <c r="U755" t="s">
        <v>167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166</v>
      </c>
      <c r="U756" t="s">
        <v>167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166</v>
      </c>
      <c r="U757" t="s">
        <v>167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166</v>
      </c>
      <c r="U758" t="s">
        <v>167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166</v>
      </c>
      <c r="U759" t="s">
        <v>167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166</v>
      </c>
      <c r="U760" t="s">
        <v>167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166</v>
      </c>
      <c r="U761" t="s">
        <v>167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166</v>
      </c>
      <c r="U762" t="s">
        <v>167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166</v>
      </c>
      <c r="U763" t="s">
        <v>167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166</v>
      </c>
      <c r="U764" t="s">
        <v>167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166</v>
      </c>
      <c r="U765" t="s">
        <v>167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166</v>
      </c>
      <c r="U766" t="s">
        <v>167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166</v>
      </c>
      <c r="U767" t="s">
        <v>167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166</v>
      </c>
      <c r="U768" t="s">
        <v>167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166</v>
      </c>
      <c r="U769" t="s">
        <v>167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166</v>
      </c>
      <c r="U770" t="s">
        <v>167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166</v>
      </c>
      <c r="U771" t="s">
        <v>167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166</v>
      </c>
      <c r="U772" t="s">
        <v>167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166</v>
      </c>
      <c r="U773" t="s">
        <v>167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166</v>
      </c>
      <c r="U774" t="s">
        <v>167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166</v>
      </c>
      <c r="U775" t="s">
        <v>167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166</v>
      </c>
      <c r="U776" t="s">
        <v>167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166</v>
      </c>
      <c r="U777" t="s">
        <v>167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166</v>
      </c>
      <c r="U778" t="s">
        <v>167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166</v>
      </c>
      <c r="U779" t="s">
        <v>167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166</v>
      </c>
      <c r="U780" t="s">
        <v>167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166</v>
      </c>
      <c r="U781" t="s">
        <v>167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166</v>
      </c>
      <c r="U782" t="s">
        <v>167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166</v>
      </c>
      <c r="U783" t="s">
        <v>167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166</v>
      </c>
      <c r="U784" t="s">
        <v>167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166</v>
      </c>
      <c r="U785" t="s">
        <v>167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166</v>
      </c>
      <c r="U786" t="s">
        <v>167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166</v>
      </c>
      <c r="U787" t="s">
        <v>167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166</v>
      </c>
      <c r="U788" t="s">
        <v>167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166</v>
      </c>
      <c r="U789" t="s">
        <v>167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166</v>
      </c>
      <c r="U790" t="s">
        <v>167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166</v>
      </c>
      <c r="U791" t="s">
        <v>167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166</v>
      </c>
      <c r="U792" t="s">
        <v>167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166</v>
      </c>
      <c r="U793" t="s">
        <v>167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166</v>
      </c>
      <c r="U794" t="s">
        <v>167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166</v>
      </c>
      <c r="U795" t="s">
        <v>167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166</v>
      </c>
      <c r="U796" t="s">
        <v>167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166</v>
      </c>
      <c r="U797" t="s">
        <v>167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166</v>
      </c>
      <c r="U798" t="s">
        <v>167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166</v>
      </c>
      <c r="U799" t="s">
        <v>167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166</v>
      </c>
      <c r="U800" t="s">
        <v>167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166</v>
      </c>
      <c r="U801" t="s">
        <v>167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166</v>
      </c>
      <c r="U802" t="s">
        <v>167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166</v>
      </c>
      <c r="U803" t="s">
        <v>167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166</v>
      </c>
      <c r="U804" t="s">
        <v>167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166</v>
      </c>
      <c r="U805" t="s">
        <v>167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166</v>
      </c>
      <c r="U806" t="s">
        <v>167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166</v>
      </c>
      <c r="U807" t="s">
        <v>167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166</v>
      </c>
      <c r="U808" t="s">
        <v>167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166</v>
      </c>
      <c r="U809" t="s">
        <v>167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166</v>
      </c>
      <c r="U810" t="s">
        <v>167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166</v>
      </c>
      <c r="U811" t="s">
        <v>167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166</v>
      </c>
      <c r="U812" t="s">
        <v>167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166</v>
      </c>
      <c r="U813" t="s">
        <v>167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166</v>
      </c>
      <c r="U814" t="s">
        <v>167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166</v>
      </c>
      <c r="U815" t="s">
        <v>167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166</v>
      </c>
      <c r="U816" t="s">
        <v>167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166</v>
      </c>
      <c r="U817" t="s">
        <v>167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166</v>
      </c>
      <c r="U818" t="s">
        <v>167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166</v>
      </c>
      <c r="U819" t="s">
        <v>167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166</v>
      </c>
      <c r="U820" t="s">
        <v>167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166</v>
      </c>
      <c r="U821" t="s">
        <v>167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166</v>
      </c>
      <c r="U822" t="s">
        <v>167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166</v>
      </c>
      <c r="U823" t="s">
        <v>167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166</v>
      </c>
      <c r="U824" t="s">
        <v>167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166</v>
      </c>
      <c r="U825" t="s">
        <v>167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166</v>
      </c>
      <c r="U826" t="s">
        <v>167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166</v>
      </c>
      <c r="U827" t="s">
        <v>167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166</v>
      </c>
      <c r="U828" t="s">
        <v>167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166</v>
      </c>
      <c r="U829" t="s">
        <v>167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166</v>
      </c>
      <c r="U830" t="s">
        <v>167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166</v>
      </c>
      <c r="U831" t="s">
        <v>167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166</v>
      </c>
      <c r="U832" t="s">
        <v>167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166</v>
      </c>
      <c r="U833" t="s">
        <v>167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166</v>
      </c>
      <c r="U834" t="s">
        <v>167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166</v>
      </c>
      <c r="U835" t="s">
        <v>167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166</v>
      </c>
      <c r="U836" t="s">
        <v>167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166</v>
      </c>
      <c r="U837" t="s">
        <v>167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166</v>
      </c>
      <c r="U838" t="s">
        <v>167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166</v>
      </c>
      <c r="U839" t="s">
        <v>167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166</v>
      </c>
      <c r="U840" t="s">
        <v>167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166</v>
      </c>
      <c r="U841" t="s">
        <v>167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166</v>
      </c>
      <c r="U842" t="s">
        <v>167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166</v>
      </c>
      <c r="U843" t="s">
        <v>167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166</v>
      </c>
      <c r="U844" t="s">
        <v>167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166</v>
      </c>
      <c r="U845" t="s">
        <v>167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166</v>
      </c>
      <c r="U846" t="s">
        <v>167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166</v>
      </c>
      <c r="U847" t="s">
        <v>167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166</v>
      </c>
      <c r="U848" t="s">
        <v>167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166</v>
      </c>
      <c r="U849" t="s">
        <v>167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166</v>
      </c>
      <c r="U850" t="s">
        <v>167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166</v>
      </c>
      <c r="U851" t="s">
        <v>167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166</v>
      </c>
      <c r="U852" t="s">
        <v>167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166</v>
      </c>
      <c r="U853" t="s">
        <v>167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166</v>
      </c>
      <c r="U854" t="s">
        <v>167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166</v>
      </c>
      <c r="U855" t="s">
        <v>167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166</v>
      </c>
      <c r="U856" t="s">
        <v>167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166</v>
      </c>
      <c r="U857" t="s">
        <v>167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166</v>
      </c>
      <c r="U858" t="s">
        <v>167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166</v>
      </c>
      <c r="U859" t="s">
        <v>167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166</v>
      </c>
      <c r="U860" t="s">
        <v>167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166</v>
      </c>
      <c r="U861" t="s">
        <v>167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166</v>
      </c>
      <c r="U862" t="s">
        <v>167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166</v>
      </c>
      <c r="U863" t="s">
        <v>167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166</v>
      </c>
      <c r="U864" t="s">
        <v>167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166</v>
      </c>
      <c r="U865" t="s">
        <v>167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166</v>
      </c>
      <c r="U866" t="s">
        <v>167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166</v>
      </c>
      <c r="U867" t="s">
        <v>167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166</v>
      </c>
      <c r="U868" t="s">
        <v>167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166</v>
      </c>
      <c r="U869" t="s">
        <v>167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166</v>
      </c>
      <c r="U870" t="s">
        <v>167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166</v>
      </c>
      <c r="U871" t="s">
        <v>167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166</v>
      </c>
      <c r="U872" t="s">
        <v>167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166</v>
      </c>
      <c r="U873" t="s">
        <v>167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166</v>
      </c>
      <c r="U874" t="s">
        <v>167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166</v>
      </c>
      <c r="U875" t="s">
        <v>167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166</v>
      </c>
      <c r="U876" t="s">
        <v>167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166</v>
      </c>
      <c r="U877" t="s">
        <v>167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166</v>
      </c>
      <c r="U878" t="s">
        <v>167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166</v>
      </c>
      <c r="U879" t="s">
        <v>167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166</v>
      </c>
      <c r="U880" t="s">
        <v>167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166</v>
      </c>
      <c r="U881" t="s">
        <v>167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166</v>
      </c>
      <c r="U882" t="s">
        <v>167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166</v>
      </c>
      <c r="U883" t="s">
        <v>167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166</v>
      </c>
      <c r="U884" t="s">
        <v>167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166</v>
      </c>
      <c r="U885" t="s">
        <v>167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166</v>
      </c>
      <c r="U886" t="s">
        <v>167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166</v>
      </c>
      <c r="U887" t="s">
        <v>167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166</v>
      </c>
      <c r="U888" t="s">
        <v>167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166</v>
      </c>
      <c r="U889" t="s">
        <v>167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166</v>
      </c>
      <c r="U890" t="s">
        <v>167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166</v>
      </c>
      <c r="U891" t="s">
        <v>167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166</v>
      </c>
      <c r="U892" t="s">
        <v>167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166</v>
      </c>
      <c r="U893" t="s">
        <v>167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166</v>
      </c>
      <c r="U894" t="s">
        <v>167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166</v>
      </c>
      <c r="U895" t="s">
        <v>167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166</v>
      </c>
      <c r="U896" t="s">
        <v>167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166</v>
      </c>
      <c r="U897" t="s">
        <v>167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166</v>
      </c>
      <c r="U898" t="s">
        <v>167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166</v>
      </c>
      <c r="U899" t="s">
        <v>167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166</v>
      </c>
      <c r="U900" t="s">
        <v>167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166</v>
      </c>
      <c r="U901" t="s">
        <v>167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166</v>
      </c>
      <c r="U902" t="s">
        <v>167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166</v>
      </c>
      <c r="U903" t="s">
        <v>167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166</v>
      </c>
      <c r="U904" t="s">
        <v>167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166</v>
      </c>
      <c r="U905" t="s">
        <v>167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166</v>
      </c>
      <c r="U906" t="s">
        <v>167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166</v>
      </c>
      <c r="U907" t="s">
        <v>167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166</v>
      </c>
      <c r="U908" t="s">
        <v>167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166</v>
      </c>
      <c r="U909" t="s">
        <v>167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166</v>
      </c>
      <c r="U910" t="s">
        <v>167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166</v>
      </c>
      <c r="U911" t="s">
        <v>167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166</v>
      </c>
      <c r="U912" t="s">
        <v>167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166</v>
      </c>
      <c r="U913" t="s">
        <v>167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166</v>
      </c>
      <c r="U914" t="s">
        <v>167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166</v>
      </c>
      <c r="U915" t="s">
        <v>167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166</v>
      </c>
      <c r="U916" t="s">
        <v>167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166</v>
      </c>
      <c r="U917" t="s">
        <v>167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166</v>
      </c>
      <c r="U918" t="s">
        <v>167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166</v>
      </c>
      <c r="U919" t="s">
        <v>167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166</v>
      </c>
      <c r="U920" t="s">
        <v>167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166</v>
      </c>
      <c r="U921" t="s">
        <v>167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166</v>
      </c>
      <c r="U922" t="s">
        <v>167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166</v>
      </c>
      <c r="U923" t="s">
        <v>167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166</v>
      </c>
      <c r="U924" t="s">
        <v>167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166</v>
      </c>
      <c r="U925" t="s">
        <v>167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166</v>
      </c>
      <c r="U926" t="s">
        <v>167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166</v>
      </c>
      <c r="U927" t="s">
        <v>167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166</v>
      </c>
      <c r="U928" t="s">
        <v>167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166</v>
      </c>
      <c r="U929" t="s">
        <v>167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166</v>
      </c>
      <c r="U930" t="s">
        <v>167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166</v>
      </c>
      <c r="U931" t="s">
        <v>167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166</v>
      </c>
      <c r="U932" t="s">
        <v>167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166</v>
      </c>
      <c r="U933" t="s">
        <v>167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166</v>
      </c>
      <c r="U934" t="s">
        <v>167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166</v>
      </c>
      <c r="U935" t="s">
        <v>167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166</v>
      </c>
      <c r="U936" t="s">
        <v>167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166</v>
      </c>
      <c r="U937" t="s">
        <v>167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166</v>
      </c>
      <c r="U938" t="s">
        <v>167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166</v>
      </c>
      <c r="U939" t="s">
        <v>167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166</v>
      </c>
      <c r="U940" t="s">
        <v>167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166</v>
      </c>
      <c r="U941" t="s">
        <v>167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166</v>
      </c>
      <c r="U942" t="s">
        <v>167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166</v>
      </c>
      <c r="U943" t="s">
        <v>167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166</v>
      </c>
      <c r="U944" t="s">
        <v>167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166</v>
      </c>
      <c r="U945" t="s">
        <v>167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166</v>
      </c>
      <c r="U946" t="s">
        <v>167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166</v>
      </c>
      <c r="U947" t="s">
        <v>167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166</v>
      </c>
      <c r="U948" t="s">
        <v>167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166</v>
      </c>
      <c r="U949" t="s">
        <v>167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166</v>
      </c>
      <c r="U950" t="s">
        <v>167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166</v>
      </c>
      <c r="U951" t="s">
        <v>167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166</v>
      </c>
      <c r="U952" t="s">
        <v>167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166</v>
      </c>
      <c r="U953" t="s">
        <v>167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166</v>
      </c>
      <c r="U954" t="s">
        <v>167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166</v>
      </c>
      <c r="U955" t="s">
        <v>167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166</v>
      </c>
      <c r="U956" t="s">
        <v>167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166</v>
      </c>
      <c r="U957" t="s">
        <v>167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166</v>
      </c>
      <c r="U958" t="s">
        <v>167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166</v>
      </c>
      <c r="U959" t="s">
        <v>167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166</v>
      </c>
      <c r="U960" t="s">
        <v>167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166</v>
      </c>
      <c r="U961" t="s">
        <v>167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166</v>
      </c>
      <c r="U962" t="s">
        <v>167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166</v>
      </c>
      <c r="U963" t="s">
        <v>167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166</v>
      </c>
      <c r="U964" t="s">
        <v>167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166</v>
      </c>
      <c r="U965" t="s">
        <v>167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166</v>
      </c>
      <c r="U966" t="s">
        <v>167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166</v>
      </c>
      <c r="U967" t="s">
        <v>167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166</v>
      </c>
      <c r="U968" t="s">
        <v>167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166</v>
      </c>
      <c r="U969" t="s">
        <v>167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166</v>
      </c>
      <c r="U970" t="s">
        <v>167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166</v>
      </c>
      <c r="U971" t="s">
        <v>167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166</v>
      </c>
      <c r="U972" t="s">
        <v>167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166</v>
      </c>
      <c r="U973" t="s">
        <v>167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166</v>
      </c>
      <c r="U974" t="s">
        <v>167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166</v>
      </c>
      <c r="U975" t="s">
        <v>167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166</v>
      </c>
      <c r="U976" t="s">
        <v>167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166</v>
      </c>
      <c r="U977" t="s">
        <v>167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166</v>
      </c>
      <c r="U978" t="s">
        <v>167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166</v>
      </c>
      <c r="U979" t="s">
        <v>167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166</v>
      </c>
      <c r="U980" t="s">
        <v>167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166</v>
      </c>
      <c r="U981" t="s">
        <v>167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166</v>
      </c>
      <c r="U982" t="s">
        <v>167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166</v>
      </c>
      <c r="U983" t="s">
        <v>167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166</v>
      </c>
      <c r="U984" t="s">
        <v>167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166</v>
      </c>
      <c r="U985" t="s">
        <v>167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166</v>
      </c>
      <c r="U986" t="s">
        <v>167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166</v>
      </c>
      <c r="U987" t="s">
        <v>167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166</v>
      </c>
      <c r="U988" t="s">
        <v>167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166</v>
      </c>
      <c r="U989" t="s">
        <v>167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166</v>
      </c>
      <c r="U990" t="s">
        <v>167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166</v>
      </c>
      <c r="U991" t="s">
        <v>167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166</v>
      </c>
      <c r="U992" t="s">
        <v>167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166</v>
      </c>
      <c r="U993" t="s">
        <v>167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166</v>
      </c>
      <c r="U994" t="s">
        <v>167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166</v>
      </c>
      <c r="U995" t="s">
        <v>167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166</v>
      </c>
      <c r="U996" t="s">
        <v>167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166</v>
      </c>
      <c r="U997" t="s">
        <v>167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166</v>
      </c>
      <c r="U998" t="s">
        <v>167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166</v>
      </c>
      <c r="U999" t="s">
        <v>167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166</v>
      </c>
      <c r="U1000" t="s">
        <v>167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166</v>
      </c>
      <c r="U1001" t="s">
        <v>167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166</v>
      </c>
      <c r="U1002" t="s">
        <v>167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166</v>
      </c>
      <c r="U1003" t="s">
        <v>167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166</v>
      </c>
      <c r="U1004" t="s">
        <v>167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166</v>
      </c>
      <c r="U1005" t="s">
        <v>167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166</v>
      </c>
      <c r="U1006" t="s">
        <v>167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166</v>
      </c>
      <c r="U1007" t="s">
        <v>167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166</v>
      </c>
      <c r="U1008" t="s">
        <v>167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166</v>
      </c>
      <c r="U1009" t="s">
        <v>167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166</v>
      </c>
      <c r="U1010" t="s">
        <v>167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166</v>
      </c>
      <c r="U1011" t="s">
        <v>167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166</v>
      </c>
      <c r="U1012" t="s">
        <v>167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166</v>
      </c>
      <c r="U1013" t="s">
        <v>167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169</v>
      </c>
      <c r="S1014" t="e">
        <f>Sheet9!#REF!</f>
        <v>#REF!</v>
      </c>
      <c r="T1014" t="s">
        <v>166</v>
      </c>
      <c r="U1014" t="s">
        <v>167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171</v>
      </c>
      <c r="S1015" t="e">
        <f>Sheet9!#REF!</f>
        <v>#REF!</v>
      </c>
      <c r="T1015" t="s">
        <v>166</v>
      </c>
      <c r="U1015" t="s">
        <v>167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166</v>
      </c>
      <c r="U1016" t="s">
        <v>167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166</v>
      </c>
      <c r="U1017" t="s">
        <v>167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166</v>
      </c>
      <c r="U1018" t="s">
        <v>167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166</v>
      </c>
      <c r="U1019" t="s">
        <v>167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166</v>
      </c>
      <c r="U1020" t="s">
        <v>167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166</v>
      </c>
      <c r="U1021" t="s">
        <v>167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166</v>
      </c>
      <c r="U1022" t="s">
        <v>167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166</v>
      </c>
      <c r="U1023" t="s">
        <v>167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166</v>
      </c>
      <c r="U1024" t="s">
        <v>167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166</v>
      </c>
      <c r="U1025" t="s">
        <v>167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166</v>
      </c>
      <c r="U1026" t="s">
        <v>167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166</v>
      </c>
      <c r="U1027" t="s">
        <v>167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166</v>
      </c>
      <c r="U1028" t="s">
        <v>167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166</v>
      </c>
      <c r="U1029" t="s">
        <v>167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166</v>
      </c>
      <c r="U1030" t="s">
        <v>167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166</v>
      </c>
      <c r="U1031" t="s">
        <v>167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166</v>
      </c>
      <c r="U1032" t="s">
        <v>167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166</v>
      </c>
      <c r="U1033" t="s">
        <v>167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166</v>
      </c>
      <c r="U1034" t="s">
        <v>167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166</v>
      </c>
      <c r="U1035" t="s">
        <v>167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166</v>
      </c>
      <c r="U1036" t="s">
        <v>167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166</v>
      </c>
      <c r="U1037" t="s">
        <v>167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166</v>
      </c>
      <c r="U1038" t="s">
        <v>167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166</v>
      </c>
      <c r="U1039" t="s">
        <v>167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166</v>
      </c>
      <c r="U1040" t="s">
        <v>167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166</v>
      </c>
      <c r="U1041" t="s">
        <v>167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166</v>
      </c>
      <c r="U1042" t="s">
        <v>167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166</v>
      </c>
      <c r="U1043" t="s">
        <v>167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166</v>
      </c>
      <c r="U1044" t="s">
        <v>167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166</v>
      </c>
      <c r="U1045" t="s">
        <v>167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166</v>
      </c>
      <c r="U1046" t="s">
        <v>167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166</v>
      </c>
      <c r="U1047" t="s">
        <v>167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166</v>
      </c>
      <c r="U1048" t="s">
        <v>167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166</v>
      </c>
      <c r="U1049" t="s">
        <v>167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166</v>
      </c>
      <c r="U1050" t="s">
        <v>167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166</v>
      </c>
      <c r="U1051" t="s">
        <v>167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166</v>
      </c>
      <c r="U1052" t="s">
        <v>167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166</v>
      </c>
      <c r="U1053" t="s">
        <v>167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166</v>
      </c>
      <c r="U1054" t="s">
        <v>167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166</v>
      </c>
      <c r="U1055" t="s">
        <v>167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166</v>
      </c>
      <c r="U1056" t="s">
        <v>167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166</v>
      </c>
      <c r="U1057" t="s">
        <v>167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166</v>
      </c>
      <c r="U1058" t="s">
        <v>167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166</v>
      </c>
      <c r="U1059" t="s">
        <v>167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166</v>
      </c>
      <c r="U1060" t="s">
        <v>167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166</v>
      </c>
      <c r="U1061" t="s">
        <v>167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166</v>
      </c>
      <c r="U1062" t="s">
        <v>167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166</v>
      </c>
      <c r="U1063" t="s">
        <v>167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166</v>
      </c>
      <c r="U1064" t="s">
        <v>167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166</v>
      </c>
      <c r="U1065" t="s">
        <v>167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166</v>
      </c>
      <c r="U1066" t="s">
        <v>167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166</v>
      </c>
      <c r="U1067" t="s">
        <v>167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166</v>
      </c>
      <c r="U1068" t="s">
        <v>167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166</v>
      </c>
      <c r="U1069" t="s">
        <v>167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166</v>
      </c>
      <c r="U1070" t="s">
        <v>167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166</v>
      </c>
      <c r="U1071" t="s">
        <v>167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166</v>
      </c>
      <c r="U1072" t="s">
        <v>167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166</v>
      </c>
      <c r="U1073" t="s">
        <v>167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166</v>
      </c>
      <c r="U1074" t="s">
        <v>167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166</v>
      </c>
      <c r="U1075" t="s">
        <v>167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166</v>
      </c>
      <c r="U1076" t="s">
        <v>167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166</v>
      </c>
      <c r="U1077" t="s">
        <v>167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166</v>
      </c>
      <c r="U1078" t="s">
        <v>167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166</v>
      </c>
      <c r="U1079" t="s">
        <v>167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166</v>
      </c>
      <c r="U1080" t="s">
        <v>167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166</v>
      </c>
      <c r="U1081" t="s">
        <v>167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166</v>
      </c>
      <c r="U1082" t="s">
        <v>167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166</v>
      </c>
      <c r="U1083" t="s">
        <v>167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166</v>
      </c>
      <c r="U1084" t="s">
        <v>167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166</v>
      </c>
      <c r="U1085" t="s">
        <v>167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166</v>
      </c>
      <c r="U1086" t="s">
        <v>167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166</v>
      </c>
      <c r="U1087" t="s">
        <v>167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166</v>
      </c>
      <c r="U1088" t="s">
        <v>167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166</v>
      </c>
      <c r="U1089" t="s">
        <v>167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166</v>
      </c>
      <c r="U1090" t="s">
        <v>167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166</v>
      </c>
      <c r="U1091" t="s">
        <v>167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166</v>
      </c>
      <c r="U1092" t="s">
        <v>167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166</v>
      </c>
      <c r="U1093" t="s">
        <v>167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166</v>
      </c>
      <c r="U1094" t="s">
        <v>167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166</v>
      </c>
      <c r="U1095" t="s">
        <v>167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166</v>
      </c>
      <c r="U1096" t="s">
        <v>167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166</v>
      </c>
      <c r="U1097" t="s">
        <v>167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166</v>
      </c>
      <c r="U1098" t="s">
        <v>167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166</v>
      </c>
      <c r="U1099" t="s">
        <v>167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166</v>
      </c>
      <c r="U1100" t="s">
        <v>167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166</v>
      </c>
      <c r="U1101" t="s">
        <v>167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166</v>
      </c>
      <c r="U1102" t="s">
        <v>167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166</v>
      </c>
      <c r="U1103" t="s">
        <v>167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166</v>
      </c>
      <c r="U1104" t="s">
        <v>167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166</v>
      </c>
      <c r="U1105" t="s">
        <v>167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166</v>
      </c>
      <c r="U1106" t="s">
        <v>167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166</v>
      </c>
      <c r="U1107" t="s">
        <v>167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166</v>
      </c>
      <c r="U1108" t="s">
        <v>167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166</v>
      </c>
      <c r="U1109" t="s">
        <v>167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166</v>
      </c>
      <c r="U1110" t="s">
        <v>167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166</v>
      </c>
      <c r="U1111" t="s">
        <v>167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166</v>
      </c>
      <c r="U1112" t="s">
        <v>167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166</v>
      </c>
      <c r="U1113" t="s">
        <v>167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166</v>
      </c>
      <c r="U1114" t="s">
        <v>167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166</v>
      </c>
      <c r="U1115" t="s">
        <v>167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166</v>
      </c>
      <c r="U1116" t="s">
        <v>167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166</v>
      </c>
      <c r="U1117" t="s">
        <v>167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166</v>
      </c>
      <c r="U1118" t="s">
        <v>167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166</v>
      </c>
      <c r="U1119" t="s">
        <v>167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166</v>
      </c>
      <c r="U1120" t="s">
        <v>167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166</v>
      </c>
      <c r="U1121" t="s">
        <v>167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166</v>
      </c>
      <c r="U1122" t="s">
        <v>167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166</v>
      </c>
      <c r="U1123" t="s">
        <v>167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166</v>
      </c>
      <c r="U1124" t="s">
        <v>167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166</v>
      </c>
      <c r="U1125" t="s">
        <v>167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166</v>
      </c>
      <c r="U1126" t="s">
        <v>167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166</v>
      </c>
      <c r="U1127" t="s">
        <v>167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166</v>
      </c>
      <c r="U1128" t="s">
        <v>167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166</v>
      </c>
      <c r="U1129" t="s">
        <v>167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166</v>
      </c>
      <c r="U1130" t="s">
        <v>167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166</v>
      </c>
      <c r="U1131" t="s">
        <v>167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166</v>
      </c>
      <c r="U1132" t="s">
        <v>167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166</v>
      </c>
      <c r="U1133" t="s">
        <v>167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166</v>
      </c>
      <c r="U1134" t="s">
        <v>167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166</v>
      </c>
      <c r="U1135" t="s">
        <v>167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166</v>
      </c>
      <c r="U1136" t="s">
        <v>167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166</v>
      </c>
      <c r="U1137" t="s">
        <v>167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166</v>
      </c>
      <c r="U1138" t="s">
        <v>167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166</v>
      </c>
      <c r="U1139" t="s">
        <v>167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166</v>
      </c>
      <c r="U1140" t="s">
        <v>167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166</v>
      </c>
      <c r="U1141" t="s">
        <v>167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166</v>
      </c>
      <c r="U1142" t="s">
        <v>167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166</v>
      </c>
      <c r="U1143" t="s">
        <v>167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166</v>
      </c>
      <c r="U1144" t="s">
        <v>167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166</v>
      </c>
      <c r="U1145" t="s">
        <v>167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166</v>
      </c>
      <c r="U1146" t="s">
        <v>167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166</v>
      </c>
      <c r="U1147" t="s">
        <v>167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166</v>
      </c>
      <c r="U1148" t="s">
        <v>167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166</v>
      </c>
      <c r="U1149" t="s">
        <v>167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Sheet9!D858</f>
        <v>351</v>
      </c>
      <c r="O1150">
        <f>Sheet9!E858</f>
        <v>2</v>
      </c>
      <c r="P1150" t="str">
        <f>IFERROR(VLOOKUP(O1150,Sheet6!A:B,2,0),"")</f>
        <v>女子</v>
      </c>
      <c r="Q1150" t="str">
        <f>Sheet9!A858</f>
        <v>バタフライ　　</v>
      </c>
      <c r="R1150" t="str">
        <f t="shared" si="103"/>
        <v>バタフライ</v>
      </c>
      <c r="S1150" t="str">
        <f>Sheet9!B858</f>
        <v xml:space="preserve">  50m</v>
      </c>
      <c r="T1150" t="s">
        <v>166</v>
      </c>
      <c r="U1150" t="s">
        <v>167</v>
      </c>
      <c r="V1150" t="str">
        <f t="shared" si="104"/>
        <v>女子バタフライ  50m予選無差別</v>
      </c>
      <c r="Y1150">
        <f t="shared" si="105"/>
        <v>351</v>
      </c>
      <c r="Z1150" t="str">
        <f t="shared" si="106"/>
        <v/>
      </c>
      <c r="AA1150" t="str">
        <f t="shared" si="107"/>
        <v>女子バタフライ  50m予選無差別</v>
      </c>
    </row>
    <row r="1151" spans="14:27" x14ac:dyDescent="0.15">
      <c r="N1151">
        <f>Sheet9!D859</f>
        <v>0</v>
      </c>
      <c r="O1151">
        <f>Sheet9!E859</f>
        <v>0</v>
      </c>
      <c r="P1151" t="str">
        <f>IFERROR(VLOOKUP(O1151,Sheet6!A:B,2,0),"")</f>
        <v/>
      </c>
      <c r="Q1151">
        <f>Sheet9!A859</f>
        <v>0</v>
      </c>
      <c r="R1151" t="str">
        <f t="shared" si="103"/>
        <v/>
      </c>
      <c r="S1151">
        <f>Sheet9!B859</f>
        <v>0</v>
      </c>
      <c r="T1151" t="s">
        <v>166</v>
      </c>
      <c r="U1151" t="s">
        <v>167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Sheet9!D860</f>
        <v>0</v>
      </c>
      <c r="O1152">
        <f>Sheet9!E860</f>
        <v>0</v>
      </c>
      <c r="P1152" t="str">
        <f>IFERROR(VLOOKUP(O1152,Sheet6!A:B,2,0),"")</f>
        <v/>
      </c>
      <c r="Q1152">
        <f>Sheet9!A860</f>
        <v>0</v>
      </c>
      <c r="R1152" t="str">
        <f t="shared" si="103"/>
        <v/>
      </c>
      <c r="S1152">
        <f>Sheet9!B860</f>
        <v>0</v>
      </c>
      <c r="T1152" t="s">
        <v>166</v>
      </c>
      <c r="U1152" t="s">
        <v>167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Sheet9!D861</f>
        <v>0</v>
      </c>
      <c r="O1153">
        <f>Sheet9!E861</f>
        <v>0</v>
      </c>
      <c r="P1153" t="str">
        <f>IFERROR(VLOOKUP(O1153,Sheet6!A:B,2,0),"")</f>
        <v/>
      </c>
      <c r="Q1153">
        <f>Sheet9!A861</f>
        <v>0</v>
      </c>
      <c r="R1153" t="str">
        <f t="shared" si="103"/>
        <v/>
      </c>
      <c r="S1153">
        <f>Sheet9!B861</f>
        <v>0</v>
      </c>
      <c r="T1153" t="s">
        <v>166</v>
      </c>
      <c r="U1153" t="s">
        <v>167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Sheet9!D862</f>
        <v>0</v>
      </c>
      <c r="O1154">
        <f>Sheet9!E862</f>
        <v>0</v>
      </c>
      <c r="P1154" t="str">
        <f>IFERROR(VLOOKUP(O1154,Sheet6!A:B,2,0),"")</f>
        <v/>
      </c>
      <c r="Q1154">
        <f>Sheet9!A862</f>
        <v>0</v>
      </c>
      <c r="R1154" t="str">
        <f t="shared" si="103"/>
        <v/>
      </c>
      <c r="S1154">
        <f>Sheet9!B862</f>
        <v>0</v>
      </c>
      <c r="T1154" t="s">
        <v>166</v>
      </c>
      <c r="U1154" t="s">
        <v>167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Sheet9!D863</f>
        <v>0</v>
      </c>
      <c r="O1155">
        <f>Sheet9!E863</f>
        <v>0</v>
      </c>
      <c r="P1155" t="str">
        <f>IFERROR(VLOOKUP(O1155,Sheet6!A:B,2,0),"")</f>
        <v/>
      </c>
      <c r="Q1155">
        <f>Sheet9!A863</f>
        <v>0</v>
      </c>
      <c r="R1155" t="str">
        <f t="shared" si="103"/>
        <v/>
      </c>
      <c r="S1155">
        <f>Sheet9!B863</f>
        <v>0</v>
      </c>
      <c r="T1155" t="s">
        <v>166</v>
      </c>
      <c r="U1155" t="s">
        <v>167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Sheet9!D864</f>
        <v>0</v>
      </c>
      <c r="O1156">
        <f>Sheet9!E864</f>
        <v>0</v>
      </c>
      <c r="P1156" t="str">
        <f>IFERROR(VLOOKUP(O1156,Sheet6!A:B,2,0),"")</f>
        <v/>
      </c>
      <c r="Q1156">
        <f>Sheet9!A864</f>
        <v>0</v>
      </c>
      <c r="R1156" t="str">
        <f t="shared" si="103"/>
        <v/>
      </c>
      <c r="S1156">
        <f>Sheet9!B864</f>
        <v>0</v>
      </c>
      <c r="T1156" t="s">
        <v>166</v>
      </c>
      <c r="U1156" t="s">
        <v>167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Sheet9!D865</f>
        <v>0</v>
      </c>
      <c r="O1157">
        <f>Sheet9!E865</f>
        <v>0</v>
      </c>
      <c r="P1157" t="str">
        <f>IFERROR(VLOOKUP(O1157,Sheet6!A:B,2,0),"")</f>
        <v/>
      </c>
      <c r="Q1157">
        <f>Sheet9!A865</f>
        <v>0</v>
      </c>
      <c r="R1157" t="str">
        <f t="shared" si="103"/>
        <v/>
      </c>
      <c r="S1157">
        <f>Sheet9!B865</f>
        <v>0</v>
      </c>
      <c r="T1157" t="s">
        <v>166</v>
      </c>
      <c r="U1157" t="s">
        <v>167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Sheet9!D866</f>
        <v>0</v>
      </c>
      <c r="O1158">
        <f>Sheet9!E866</f>
        <v>0</v>
      </c>
      <c r="P1158" t="str">
        <f>IFERROR(VLOOKUP(O1158,Sheet6!A:B,2,0),"")</f>
        <v/>
      </c>
      <c r="Q1158">
        <f>Sheet9!A866</f>
        <v>0</v>
      </c>
      <c r="R1158" t="str">
        <f t="shared" si="103"/>
        <v/>
      </c>
      <c r="S1158">
        <f>Sheet9!B866</f>
        <v>0</v>
      </c>
      <c r="T1158" t="s">
        <v>166</v>
      </c>
      <c r="U1158" t="s">
        <v>167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Sheet9!D867</f>
        <v>0</v>
      </c>
      <c r="O1159">
        <f>Sheet9!E867</f>
        <v>0</v>
      </c>
      <c r="P1159" t="str">
        <f>IFERROR(VLOOKUP(O1159,Sheet6!A:B,2,0),"")</f>
        <v/>
      </c>
      <c r="Q1159">
        <f>Sheet9!A867</f>
        <v>0</v>
      </c>
      <c r="R1159" t="str">
        <f t="shared" si="103"/>
        <v/>
      </c>
      <c r="S1159">
        <f>Sheet9!B867</f>
        <v>0</v>
      </c>
      <c r="T1159" t="s">
        <v>166</v>
      </c>
      <c r="U1159" t="s">
        <v>167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Sheet9!D868</f>
        <v>0</v>
      </c>
      <c r="O1160">
        <f>Sheet9!E868</f>
        <v>0</v>
      </c>
      <c r="P1160" t="str">
        <f>IFERROR(VLOOKUP(O1160,Sheet6!A:B,2,0),"")</f>
        <v/>
      </c>
      <c r="Q1160">
        <f>Sheet9!A868</f>
        <v>0</v>
      </c>
      <c r="R1160" t="str">
        <f t="shared" si="103"/>
        <v/>
      </c>
      <c r="S1160">
        <f>Sheet9!B868</f>
        <v>0</v>
      </c>
      <c r="T1160" t="s">
        <v>166</v>
      </c>
      <c r="U1160" t="s">
        <v>167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Sheet9!D869</f>
        <v>0</v>
      </c>
      <c r="O1161">
        <f>Sheet9!E869</f>
        <v>0</v>
      </c>
      <c r="P1161" t="str">
        <f>IFERROR(VLOOKUP(O1161,Sheet6!A:B,2,0),"")</f>
        <v/>
      </c>
      <c r="Q1161">
        <f>Sheet9!A869</f>
        <v>0</v>
      </c>
      <c r="R1161" t="str">
        <f t="shared" si="103"/>
        <v/>
      </c>
      <c r="S1161">
        <f>Sheet9!B869</f>
        <v>0</v>
      </c>
      <c r="T1161" t="s">
        <v>166</v>
      </c>
      <c r="U1161" t="s">
        <v>167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Sheet9!D870</f>
        <v>0</v>
      </c>
      <c r="O1162">
        <f>Sheet9!E870</f>
        <v>0</v>
      </c>
      <c r="P1162" t="str">
        <f>IFERROR(VLOOKUP(O1162,Sheet6!A:B,2,0),"")</f>
        <v/>
      </c>
      <c r="Q1162">
        <f>Sheet9!A870</f>
        <v>0</v>
      </c>
      <c r="R1162" t="str">
        <f t="shared" si="103"/>
        <v/>
      </c>
      <c r="S1162">
        <f>Sheet9!B870</f>
        <v>0</v>
      </c>
      <c r="T1162" t="s">
        <v>166</v>
      </c>
      <c r="U1162" t="s">
        <v>167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Sheet9!D871</f>
        <v>0</v>
      </c>
      <c r="O1163">
        <f>Sheet9!E871</f>
        <v>0</v>
      </c>
      <c r="P1163" t="str">
        <f>IFERROR(VLOOKUP(O1163,Sheet6!A:B,2,0),"")</f>
        <v/>
      </c>
      <c r="Q1163">
        <f>Sheet9!A871</f>
        <v>0</v>
      </c>
      <c r="R1163" t="str">
        <f t="shared" si="103"/>
        <v/>
      </c>
      <c r="S1163">
        <f>Sheet9!B871</f>
        <v>0</v>
      </c>
      <c r="T1163" t="s">
        <v>166</v>
      </c>
      <c r="U1163" t="s">
        <v>167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Sheet9!D872</f>
        <v>0</v>
      </c>
      <c r="O1164">
        <f>Sheet9!E872</f>
        <v>0</v>
      </c>
      <c r="P1164" t="str">
        <f>IFERROR(VLOOKUP(O1164,Sheet6!A:B,2,0),"")</f>
        <v/>
      </c>
      <c r="Q1164">
        <f>Sheet9!A872</f>
        <v>0</v>
      </c>
      <c r="R1164" t="str">
        <f t="shared" si="103"/>
        <v/>
      </c>
      <c r="S1164">
        <f>Sheet9!B872</f>
        <v>0</v>
      </c>
      <c r="T1164" t="s">
        <v>166</v>
      </c>
      <c r="U1164" t="s">
        <v>167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Sheet9!D873</f>
        <v>0</v>
      </c>
      <c r="O1165">
        <f>Sheet9!E873</f>
        <v>0</v>
      </c>
      <c r="P1165" t="str">
        <f>IFERROR(VLOOKUP(O1165,Sheet6!A:B,2,0),"")</f>
        <v/>
      </c>
      <c r="Q1165">
        <f>Sheet9!A873</f>
        <v>0</v>
      </c>
      <c r="R1165" t="str">
        <f t="shared" si="103"/>
        <v/>
      </c>
      <c r="S1165">
        <f>Sheet9!B873</f>
        <v>0</v>
      </c>
      <c r="T1165" t="s">
        <v>166</v>
      </c>
      <c r="U1165" t="s">
        <v>167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Sheet9!D874</f>
        <v>0</v>
      </c>
      <c r="O1166">
        <f>Sheet9!E874</f>
        <v>0</v>
      </c>
      <c r="P1166" t="str">
        <f>IFERROR(VLOOKUP(O1166,Sheet6!A:B,2,0),"")</f>
        <v/>
      </c>
      <c r="Q1166">
        <f>Sheet9!A874</f>
        <v>0</v>
      </c>
      <c r="R1166" t="str">
        <f t="shared" si="103"/>
        <v/>
      </c>
      <c r="S1166">
        <f>Sheet9!B874</f>
        <v>0</v>
      </c>
      <c r="T1166" t="s">
        <v>166</v>
      </c>
      <c r="U1166" t="s">
        <v>167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Sheet9!D875</f>
        <v>0</v>
      </c>
      <c r="O1167">
        <f>Sheet9!E875</f>
        <v>0</v>
      </c>
      <c r="P1167" t="str">
        <f>IFERROR(VLOOKUP(O1167,Sheet6!A:B,2,0),"")</f>
        <v/>
      </c>
      <c r="Q1167">
        <f>Sheet9!A875</f>
        <v>0</v>
      </c>
      <c r="R1167" t="str">
        <f t="shared" si="103"/>
        <v/>
      </c>
      <c r="S1167">
        <f>Sheet9!B875</f>
        <v>0</v>
      </c>
      <c r="T1167" t="s">
        <v>166</v>
      </c>
      <c r="U1167" t="s">
        <v>167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Sheet9!D876</f>
        <v>0</v>
      </c>
      <c r="O1168">
        <f>Sheet9!E876</f>
        <v>0</v>
      </c>
      <c r="P1168" t="str">
        <f>IFERROR(VLOOKUP(O1168,Sheet6!A:B,2,0),"")</f>
        <v/>
      </c>
      <c r="Q1168">
        <f>Sheet9!A876</f>
        <v>0</v>
      </c>
      <c r="R1168" t="str">
        <f t="shared" si="103"/>
        <v/>
      </c>
      <c r="S1168">
        <f>Sheet9!B876</f>
        <v>0</v>
      </c>
      <c r="T1168" t="s">
        <v>166</v>
      </c>
      <c r="U1168" t="s">
        <v>167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Sheet9!D877</f>
        <v>0</v>
      </c>
      <c r="O1169">
        <f>Sheet9!E877</f>
        <v>0</v>
      </c>
      <c r="P1169" t="str">
        <f>IFERROR(VLOOKUP(O1169,Sheet6!A:B,2,0),"")</f>
        <v/>
      </c>
      <c r="Q1169">
        <f>Sheet9!A877</f>
        <v>0</v>
      </c>
      <c r="R1169" t="str">
        <f t="shared" si="103"/>
        <v/>
      </c>
      <c r="S1169">
        <f>Sheet9!B877</f>
        <v>0</v>
      </c>
      <c r="T1169" t="s">
        <v>166</v>
      </c>
      <c r="U1169" t="s">
        <v>167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Sheet9!D878</f>
        <v>0</v>
      </c>
      <c r="O1170">
        <f>Sheet9!E878</f>
        <v>0</v>
      </c>
      <c r="P1170" t="str">
        <f>IFERROR(VLOOKUP(O1170,Sheet6!A:B,2,0),"")</f>
        <v/>
      </c>
      <c r="Q1170">
        <f>Sheet9!A878</f>
        <v>0</v>
      </c>
      <c r="R1170" t="str">
        <f t="shared" si="103"/>
        <v/>
      </c>
      <c r="S1170">
        <f>Sheet9!B878</f>
        <v>0</v>
      </c>
      <c r="T1170" t="s">
        <v>166</v>
      </c>
      <c r="U1170" t="s">
        <v>167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Sheet9!D879</f>
        <v>0</v>
      </c>
      <c r="O1171">
        <f>Sheet9!E879</f>
        <v>0</v>
      </c>
      <c r="P1171" t="str">
        <f>IFERROR(VLOOKUP(O1171,Sheet6!A:B,2,0),"")</f>
        <v/>
      </c>
      <c r="Q1171">
        <f>Sheet9!A879</f>
        <v>0</v>
      </c>
      <c r="R1171" t="str">
        <f t="shared" si="103"/>
        <v/>
      </c>
      <c r="S1171">
        <f>Sheet9!B879</f>
        <v>0</v>
      </c>
      <c r="T1171" t="s">
        <v>166</v>
      </c>
      <c r="U1171" t="s">
        <v>167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Sheet9!D880</f>
        <v>0</v>
      </c>
      <c r="O1172">
        <f>Sheet9!E880</f>
        <v>0</v>
      </c>
      <c r="P1172" t="str">
        <f>IFERROR(VLOOKUP(O1172,Sheet6!A:B,2,0),"")</f>
        <v/>
      </c>
      <c r="Q1172">
        <f>Sheet9!A880</f>
        <v>0</v>
      </c>
      <c r="R1172" t="str">
        <f t="shared" si="103"/>
        <v/>
      </c>
      <c r="S1172">
        <f>Sheet9!B880</f>
        <v>0</v>
      </c>
      <c r="T1172" t="s">
        <v>166</v>
      </c>
      <c r="U1172" t="s">
        <v>167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Sheet9!D881</f>
        <v>0</v>
      </c>
      <c r="O1173">
        <f>Sheet9!E881</f>
        <v>0</v>
      </c>
      <c r="P1173" t="str">
        <f>IFERROR(VLOOKUP(O1173,Sheet6!A:B,2,0),"")</f>
        <v/>
      </c>
      <c r="Q1173">
        <f>Sheet9!A881</f>
        <v>0</v>
      </c>
      <c r="R1173" t="str">
        <f t="shared" si="103"/>
        <v/>
      </c>
      <c r="S1173">
        <f>Sheet9!B881</f>
        <v>0</v>
      </c>
      <c r="T1173" t="s">
        <v>166</v>
      </c>
      <c r="U1173" t="s">
        <v>167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Sheet9!D882</f>
        <v>0</v>
      </c>
      <c r="O1174">
        <f>Sheet9!E882</f>
        <v>0</v>
      </c>
      <c r="P1174" t="str">
        <f>IFERROR(VLOOKUP(O1174,Sheet6!A:B,2,0),"")</f>
        <v/>
      </c>
      <c r="Q1174">
        <f>Sheet9!A882</f>
        <v>0</v>
      </c>
      <c r="R1174" t="str">
        <f t="shared" si="103"/>
        <v/>
      </c>
      <c r="S1174">
        <f>Sheet9!B882</f>
        <v>0</v>
      </c>
      <c r="T1174" t="s">
        <v>166</v>
      </c>
      <c r="U1174" t="s">
        <v>167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Sheet9!D883</f>
        <v>0</v>
      </c>
      <c r="O1175">
        <f>Sheet9!E883</f>
        <v>0</v>
      </c>
      <c r="P1175" t="str">
        <f>IFERROR(VLOOKUP(O1175,Sheet6!A:B,2,0),"")</f>
        <v/>
      </c>
      <c r="Q1175">
        <f>Sheet9!A883</f>
        <v>0</v>
      </c>
      <c r="R1175" t="str">
        <f t="shared" si="103"/>
        <v/>
      </c>
      <c r="S1175">
        <f>Sheet9!B883</f>
        <v>0</v>
      </c>
      <c r="T1175" t="s">
        <v>166</v>
      </c>
      <c r="U1175" t="s">
        <v>167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Sheet9!D884</f>
        <v>0</v>
      </c>
      <c r="O1176">
        <f>Sheet9!E884</f>
        <v>0</v>
      </c>
      <c r="P1176" t="str">
        <f>IFERROR(VLOOKUP(O1176,Sheet6!A:B,2,0),"")</f>
        <v/>
      </c>
      <c r="Q1176">
        <f>Sheet9!A884</f>
        <v>0</v>
      </c>
      <c r="R1176" t="str">
        <f t="shared" si="103"/>
        <v/>
      </c>
      <c r="S1176">
        <f>Sheet9!B884</f>
        <v>0</v>
      </c>
      <c r="T1176" t="s">
        <v>166</v>
      </c>
      <c r="U1176" t="s">
        <v>167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Sheet9!D885</f>
        <v>0</v>
      </c>
      <c r="O1177">
        <f>Sheet9!E885</f>
        <v>0</v>
      </c>
      <c r="P1177" t="str">
        <f>IFERROR(VLOOKUP(O1177,Sheet6!A:B,2,0),"")</f>
        <v/>
      </c>
      <c r="Q1177">
        <f>Sheet9!A885</f>
        <v>0</v>
      </c>
      <c r="R1177" t="str">
        <f t="shared" si="103"/>
        <v/>
      </c>
      <c r="S1177">
        <f>Sheet9!B885</f>
        <v>0</v>
      </c>
      <c r="T1177" t="s">
        <v>166</v>
      </c>
      <c r="U1177" t="s">
        <v>167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Sheet9!D886</f>
        <v>0</v>
      </c>
      <c r="O1178">
        <f>Sheet9!E886</f>
        <v>0</v>
      </c>
      <c r="P1178" t="str">
        <f>IFERROR(VLOOKUP(O1178,Sheet6!A:B,2,0),"")</f>
        <v/>
      </c>
      <c r="Q1178">
        <f>Sheet9!A886</f>
        <v>0</v>
      </c>
      <c r="R1178" t="str">
        <f t="shared" si="103"/>
        <v/>
      </c>
      <c r="S1178">
        <f>Sheet9!B886</f>
        <v>0</v>
      </c>
      <c r="T1178" t="s">
        <v>166</v>
      </c>
      <c r="U1178" t="s">
        <v>167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Sheet9!D887</f>
        <v>0</v>
      </c>
      <c r="O1179">
        <f>Sheet9!E887</f>
        <v>0</v>
      </c>
      <c r="P1179" t="str">
        <f>IFERROR(VLOOKUP(O1179,Sheet6!A:B,2,0),"")</f>
        <v/>
      </c>
      <c r="Q1179">
        <f>Sheet9!A887</f>
        <v>0</v>
      </c>
      <c r="R1179" t="str">
        <f t="shared" si="103"/>
        <v/>
      </c>
      <c r="S1179">
        <f>Sheet9!B887</f>
        <v>0</v>
      </c>
      <c r="T1179" t="s">
        <v>166</v>
      </c>
      <c r="U1179" t="s">
        <v>167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Sheet9!D888</f>
        <v>0</v>
      </c>
      <c r="O1180">
        <f>Sheet9!E888</f>
        <v>0</v>
      </c>
      <c r="P1180" t="str">
        <f>IFERROR(VLOOKUP(O1180,Sheet6!A:B,2,0),"")</f>
        <v/>
      </c>
      <c r="Q1180">
        <f>Sheet9!A888</f>
        <v>0</v>
      </c>
      <c r="R1180" t="str">
        <f t="shared" si="103"/>
        <v/>
      </c>
      <c r="S1180">
        <f>Sheet9!B888</f>
        <v>0</v>
      </c>
      <c r="T1180" t="s">
        <v>166</v>
      </c>
      <c r="U1180" t="s">
        <v>167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Sheet9!D889</f>
        <v>0</v>
      </c>
      <c r="O1181">
        <f>Sheet9!E889</f>
        <v>0</v>
      </c>
      <c r="P1181" t="str">
        <f>IFERROR(VLOOKUP(O1181,Sheet6!A:B,2,0),"")</f>
        <v/>
      </c>
      <c r="Q1181">
        <f>Sheet9!A889</f>
        <v>0</v>
      </c>
      <c r="R1181" t="str">
        <f t="shared" si="103"/>
        <v/>
      </c>
      <c r="S1181">
        <f>Sheet9!B889</f>
        <v>0</v>
      </c>
      <c r="T1181" t="s">
        <v>166</v>
      </c>
      <c r="U1181" t="s">
        <v>167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Sheet9!D890</f>
        <v>0</v>
      </c>
      <c r="O1182">
        <f>Sheet9!E890</f>
        <v>0</v>
      </c>
      <c r="P1182" t="str">
        <f>IFERROR(VLOOKUP(O1182,Sheet6!A:B,2,0),"")</f>
        <v/>
      </c>
      <c r="Q1182">
        <f>Sheet9!A890</f>
        <v>0</v>
      </c>
      <c r="R1182" t="str">
        <f t="shared" si="103"/>
        <v/>
      </c>
      <c r="S1182">
        <f>Sheet9!B890</f>
        <v>0</v>
      </c>
      <c r="T1182" t="s">
        <v>166</v>
      </c>
      <c r="U1182" t="s">
        <v>167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Sheet9!D891</f>
        <v>0</v>
      </c>
      <c r="O1183">
        <f>Sheet9!E891</f>
        <v>0</v>
      </c>
      <c r="P1183" t="str">
        <f>IFERROR(VLOOKUP(O1183,Sheet6!A:B,2,0),"")</f>
        <v/>
      </c>
      <c r="Q1183">
        <f>Sheet9!A891</f>
        <v>0</v>
      </c>
      <c r="R1183" t="str">
        <f t="shared" si="103"/>
        <v/>
      </c>
      <c r="S1183">
        <f>Sheet9!B891</f>
        <v>0</v>
      </c>
      <c r="T1183" t="s">
        <v>166</v>
      </c>
      <c r="U1183" t="s">
        <v>167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Sheet9!D892</f>
        <v>0</v>
      </c>
      <c r="O1184">
        <f>Sheet9!E892</f>
        <v>0</v>
      </c>
      <c r="P1184" t="str">
        <f>IFERROR(VLOOKUP(O1184,Sheet6!A:B,2,0),"")</f>
        <v/>
      </c>
      <c r="Q1184">
        <f>Sheet9!A892</f>
        <v>0</v>
      </c>
      <c r="R1184" t="str">
        <f t="shared" si="103"/>
        <v/>
      </c>
      <c r="S1184">
        <f>Sheet9!B892</f>
        <v>0</v>
      </c>
      <c r="T1184" t="s">
        <v>166</v>
      </c>
      <c r="U1184" t="s">
        <v>167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Sheet9!D893</f>
        <v>0</v>
      </c>
      <c r="O1185">
        <f>Sheet9!E893</f>
        <v>0</v>
      </c>
      <c r="P1185" t="str">
        <f>IFERROR(VLOOKUP(O1185,Sheet6!A:B,2,0),"")</f>
        <v/>
      </c>
      <c r="Q1185">
        <f>Sheet9!A893</f>
        <v>0</v>
      </c>
      <c r="R1185" t="str">
        <f t="shared" si="103"/>
        <v/>
      </c>
      <c r="S1185">
        <f>Sheet9!B893</f>
        <v>0</v>
      </c>
      <c r="T1185" t="s">
        <v>166</v>
      </c>
      <c r="U1185" t="s">
        <v>167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Sheet9!D894</f>
        <v>0</v>
      </c>
      <c r="O1186">
        <f>Sheet9!E894</f>
        <v>0</v>
      </c>
      <c r="P1186" t="str">
        <f>IFERROR(VLOOKUP(O1186,Sheet6!A:B,2,0),"")</f>
        <v/>
      </c>
      <c r="Q1186">
        <f>Sheet9!A894</f>
        <v>0</v>
      </c>
      <c r="R1186" t="str">
        <f t="shared" si="103"/>
        <v/>
      </c>
      <c r="S1186">
        <f>Sheet9!B894</f>
        <v>0</v>
      </c>
      <c r="T1186" t="s">
        <v>166</v>
      </c>
      <c r="U1186" t="s">
        <v>167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Sheet9!D895</f>
        <v>0</v>
      </c>
      <c r="O1187">
        <f>Sheet9!E895</f>
        <v>0</v>
      </c>
      <c r="P1187" t="str">
        <f>IFERROR(VLOOKUP(O1187,Sheet6!A:B,2,0),"")</f>
        <v/>
      </c>
      <c r="Q1187">
        <f>Sheet9!A895</f>
        <v>0</v>
      </c>
      <c r="R1187" t="str">
        <f t="shared" si="103"/>
        <v/>
      </c>
      <c r="S1187">
        <f>Sheet9!B895</f>
        <v>0</v>
      </c>
      <c r="T1187" t="s">
        <v>166</v>
      </c>
      <c r="U1187" t="s">
        <v>167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Sheet9!D896</f>
        <v>0</v>
      </c>
      <c r="O1188">
        <f>Sheet9!E896</f>
        <v>0</v>
      </c>
      <c r="P1188" t="str">
        <f>IFERROR(VLOOKUP(O1188,Sheet6!A:B,2,0),"")</f>
        <v/>
      </c>
      <c r="Q1188">
        <f>Sheet9!A896</f>
        <v>0</v>
      </c>
      <c r="R1188" t="str">
        <f t="shared" si="103"/>
        <v/>
      </c>
      <c r="S1188">
        <f>Sheet9!B896</f>
        <v>0</v>
      </c>
      <c r="T1188" t="s">
        <v>166</v>
      </c>
      <c r="U1188" t="s">
        <v>167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Sheet9!D897</f>
        <v>0</v>
      </c>
      <c r="O1189">
        <f>Sheet9!E897</f>
        <v>0</v>
      </c>
      <c r="P1189" t="str">
        <f>IFERROR(VLOOKUP(O1189,Sheet6!A:B,2,0),"")</f>
        <v/>
      </c>
      <c r="Q1189">
        <f>Sheet9!A897</f>
        <v>0</v>
      </c>
      <c r="R1189" t="str">
        <f t="shared" si="103"/>
        <v/>
      </c>
      <c r="S1189">
        <f>Sheet9!B897</f>
        <v>0</v>
      </c>
      <c r="T1189" t="s">
        <v>166</v>
      </c>
      <c r="U1189" t="s">
        <v>167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Sheet9!D898</f>
        <v>0</v>
      </c>
      <c r="O1190">
        <f>Sheet9!E898</f>
        <v>0</v>
      </c>
      <c r="P1190" t="str">
        <f>IFERROR(VLOOKUP(O1190,Sheet6!A:B,2,0),"")</f>
        <v/>
      </c>
      <c r="Q1190">
        <f>Sheet9!A898</f>
        <v>0</v>
      </c>
      <c r="R1190" t="str">
        <f t="shared" si="103"/>
        <v/>
      </c>
      <c r="S1190">
        <f>Sheet9!B898</f>
        <v>0</v>
      </c>
      <c r="T1190" t="s">
        <v>166</v>
      </c>
      <c r="U1190" t="s">
        <v>167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Sheet9!D899</f>
        <v>0</v>
      </c>
      <c r="O1191">
        <f>Sheet9!E899</f>
        <v>0</v>
      </c>
      <c r="P1191" t="str">
        <f>IFERROR(VLOOKUP(O1191,Sheet6!A:B,2,0),"")</f>
        <v/>
      </c>
      <c r="Q1191">
        <f>Sheet9!A899</f>
        <v>0</v>
      </c>
      <c r="R1191" t="str">
        <f t="shared" si="103"/>
        <v/>
      </c>
      <c r="S1191">
        <f>Sheet9!B899</f>
        <v>0</v>
      </c>
      <c r="T1191" t="s">
        <v>166</v>
      </c>
      <c r="U1191" t="s">
        <v>167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Sheet9!D900</f>
        <v>0</v>
      </c>
      <c r="O1192">
        <f>Sheet9!E900</f>
        <v>0</v>
      </c>
      <c r="P1192" t="str">
        <f>IFERROR(VLOOKUP(O1192,Sheet6!A:B,2,0),"")</f>
        <v/>
      </c>
      <c r="Q1192">
        <f>Sheet9!A900</f>
        <v>0</v>
      </c>
      <c r="R1192" t="str">
        <f t="shared" si="103"/>
        <v/>
      </c>
      <c r="S1192">
        <f>Sheet9!B900</f>
        <v>0</v>
      </c>
      <c r="T1192" t="s">
        <v>166</v>
      </c>
      <c r="U1192" t="s">
        <v>167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Sheet9!D901</f>
        <v>0</v>
      </c>
      <c r="O1193">
        <f>Sheet9!E901</f>
        <v>0</v>
      </c>
      <c r="P1193" t="str">
        <f>IFERROR(VLOOKUP(O1193,Sheet6!A:B,2,0),"")</f>
        <v/>
      </c>
      <c r="Q1193">
        <f>Sheet9!A901</f>
        <v>0</v>
      </c>
      <c r="R1193" t="str">
        <f t="shared" si="103"/>
        <v/>
      </c>
      <c r="S1193">
        <f>Sheet9!B901</f>
        <v>0</v>
      </c>
      <c r="T1193" t="s">
        <v>166</v>
      </c>
      <c r="U1193" t="s">
        <v>167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Sheet9!D902</f>
        <v>0</v>
      </c>
      <c r="O1194">
        <f>Sheet9!E902</f>
        <v>0</v>
      </c>
      <c r="P1194" t="str">
        <f>IFERROR(VLOOKUP(O1194,Sheet6!A:B,2,0),"")</f>
        <v/>
      </c>
      <c r="Q1194">
        <f>Sheet9!A902</f>
        <v>0</v>
      </c>
      <c r="R1194" t="str">
        <f t="shared" si="103"/>
        <v/>
      </c>
      <c r="S1194">
        <f>Sheet9!B902</f>
        <v>0</v>
      </c>
      <c r="T1194" t="s">
        <v>166</v>
      </c>
      <c r="U1194" t="s">
        <v>167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Sheet9!D903</f>
        <v>0</v>
      </c>
      <c r="O1195">
        <f>Sheet9!E903</f>
        <v>0</v>
      </c>
      <c r="P1195" t="str">
        <f>IFERROR(VLOOKUP(O1195,Sheet6!A:B,2,0),"")</f>
        <v/>
      </c>
      <c r="Q1195">
        <f>Sheet9!A903</f>
        <v>0</v>
      </c>
      <c r="R1195" t="str">
        <f t="shared" si="103"/>
        <v/>
      </c>
      <c r="S1195">
        <f>Sheet9!B903</f>
        <v>0</v>
      </c>
      <c r="T1195" t="s">
        <v>166</v>
      </c>
      <c r="U1195" t="s">
        <v>167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Sheet9!D904</f>
        <v>0</v>
      </c>
      <c r="O1196">
        <f>Sheet9!E904</f>
        <v>0</v>
      </c>
      <c r="P1196" t="str">
        <f>IFERROR(VLOOKUP(O1196,Sheet6!A:B,2,0),"")</f>
        <v/>
      </c>
      <c r="Q1196">
        <f>Sheet9!A904</f>
        <v>0</v>
      </c>
      <c r="R1196" t="str">
        <f t="shared" si="103"/>
        <v/>
      </c>
      <c r="S1196">
        <f>Sheet9!B904</f>
        <v>0</v>
      </c>
      <c r="T1196" t="s">
        <v>166</v>
      </c>
      <c r="U1196" t="s">
        <v>167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Sheet9!D905</f>
        <v>0</v>
      </c>
      <c r="O1197">
        <f>Sheet9!E905</f>
        <v>0</v>
      </c>
      <c r="P1197" t="str">
        <f>IFERROR(VLOOKUP(O1197,Sheet6!A:B,2,0),"")</f>
        <v/>
      </c>
      <c r="Q1197">
        <f>Sheet9!A905</f>
        <v>0</v>
      </c>
      <c r="R1197" t="str">
        <f t="shared" si="103"/>
        <v/>
      </c>
      <c r="S1197">
        <f>Sheet9!B905</f>
        <v>0</v>
      </c>
      <c r="T1197" t="s">
        <v>166</v>
      </c>
      <c r="U1197" t="s">
        <v>167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Sheet9!D906</f>
        <v>0</v>
      </c>
      <c r="O1198">
        <f>Sheet9!E906</f>
        <v>0</v>
      </c>
      <c r="P1198" t="str">
        <f>IFERROR(VLOOKUP(O1198,Sheet6!A:B,2,0),"")</f>
        <v/>
      </c>
      <c r="Q1198">
        <f>Sheet9!A906</f>
        <v>0</v>
      </c>
      <c r="R1198" t="str">
        <f t="shared" si="103"/>
        <v/>
      </c>
      <c r="S1198">
        <f>Sheet9!B906</f>
        <v>0</v>
      </c>
      <c r="T1198" t="s">
        <v>166</v>
      </c>
      <c r="U1198" t="s">
        <v>167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Sheet9!D907</f>
        <v>0</v>
      </c>
      <c r="O1199">
        <f>Sheet9!E907</f>
        <v>0</v>
      </c>
      <c r="P1199" t="str">
        <f>IFERROR(VLOOKUP(O1199,Sheet6!A:B,2,0),"")</f>
        <v/>
      </c>
      <c r="Q1199">
        <f>Sheet9!A907</f>
        <v>0</v>
      </c>
      <c r="R1199" t="str">
        <f t="shared" si="103"/>
        <v/>
      </c>
      <c r="S1199">
        <f>Sheet9!B907</f>
        <v>0</v>
      </c>
      <c r="T1199" t="s">
        <v>166</v>
      </c>
      <c r="U1199" t="s">
        <v>167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Sheet9!D908</f>
        <v>0</v>
      </c>
      <c r="O1200">
        <f>Sheet9!E908</f>
        <v>0</v>
      </c>
      <c r="P1200" t="str">
        <f>IFERROR(VLOOKUP(O1200,Sheet6!A:B,2,0),"")</f>
        <v/>
      </c>
      <c r="Q1200">
        <f>Sheet9!A908</f>
        <v>0</v>
      </c>
      <c r="R1200" t="str">
        <f t="shared" si="103"/>
        <v/>
      </c>
      <c r="S1200">
        <f>Sheet9!B908</f>
        <v>0</v>
      </c>
      <c r="T1200" t="s">
        <v>166</v>
      </c>
      <c r="U1200" t="s">
        <v>167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Sheet9!D909</f>
        <v>0</v>
      </c>
      <c r="O1201">
        <f>Sheet9!E909</f>
        <v>0</v>
      </c>
      <c r="P1201" t="str">
        <f>IFERROR(VLOOKUP(O1201,Sheet6!A:B,2,0),"")</f>
        <v/>
      </c>
      <c r="Q1201">
        <f>Sheet9!A909</f>
        <v>0</v>
      </c>
      <c r="R1201" t="str">
        <f t="shared" si="103"/>
        <v/>
      </c>
      <c r="S1201">
        <f>Sheet9!B909</f>
        <v>0</v>
      </c>
      <c r="T1201" t="s">
        <v>166</v>
      </c>
      <c r="U1201" t="s">
        <v>167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Sheet9!D910</f>
        <v>0</v>
      </c>
      <c r="O1202">
        <f>Sheet9!E910</f>
        <v>0</v>
      </c>
      <c r="P1202" t="str">
        <f>IFERROR(VLOOKUP(O1202,Sheet6!A:B,2,0),"")</f>
        <v/>
      </c>
      <c r="Q1202">
        <f>Sheet9!A910</f>
        <v>0</v>
      </c>
      <c r="R1202" t="str">
        <f t="shared" si="103"/>
        <v/>
      </c>
      <c r="S1202">
        <f>Sheet9!B910</f>
        <v>0</v>
      </c>
      <c r="T1202" t="s">
        <v>166</v>
      </c>
      <c r="U1202" t="s">
        <v>167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Sheet9!D911</f>
        <v>0</v>
      </c>
      <c r="O1203">
        <f>Sheet9!E911</f>
        <v>0</v>
      </c>
      <c r="P1203" t="str">
        <f>IFERROR(VLOOKUP(O1203,Sheet6!A:B,2,0),"")</f>
        <v/>
      </c>
      <c r="Q1203">
        <f>Sheet9!A911</f>
        <v>0</v>
      </c>
      <c r="R1203" t="str">
        <f t="shared" si="103"/>
        <v/>
      </c>
      <c r="S1203">
        <f>Sheet9!B911</f>
        <v>0</v>
      </c>
      <c r="T1203" t="s">
        <v>166</v>
      </c>
      <c r="U1203" t="s">
        <v>167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Sheet9!D912</f>
        <v>0</v>
      </c>
      <c r="O1204">
        <f>Sheet9!E912</f>
        <v>0</v>
      </c>
      <c r="P1204" t="str">
        <f>IFERROR(VLOOKUP(O1204,Sheet6!A:B,2,0),"")</f>
        <v/>
      </c>
      <c r="Q1204">
        <f>Sheet9!A912</f>
        <v>0</v>
      </c>
      <c r="R1204" t="str">
        <f t="shared" si="103"/>
        <v/>
      </c>
      <c r="S1204">
        <f>Sheet9!B912</f>
        <v>0</v>
      </c>
      <c r="T1204" t="s">
        <v>166</v>
      </c>
      <c r="U1204" t="s">
        <v>167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Sheet9!D913</f>
        <v>0</v>
      </c>
      <c r="O1205">
        <f>Sheet9!E913</f>
        <v>0</v>
      </c>
      <c r="P1205" t="str">
        <f>IFERROR(VLOOKUP(O1205,Sheet6!A:B,2,0),"")</f>
        <v/>
      </c>
      <c r="Q1205">
        <f>Sheet9!A913</f>
        <v>0</v>
      </c>
      <c r="R1205" t="str">
        <f t="shared" si="103"/>
        <v/>
      </c>
      <c r="S1205">
        <f>Sheet9!B913</f>
        <v>0</v>
      </c>
      <c r="T1205" t="s">
        <v>166</v>
      </c>
      <c r="U1205" t="s">
        <v>167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Sheet9!D914</f>
        <v>0</v>
      </c>
      <c r="O1206">
        <f>Sheet9!E914</f>
        <v>0</v>
      </c>
      <c r="P1206" t="str">
        <f>IFERROR(VLOOKUP(O1206,Sheet6!A:B,2,0),"")</f>
        <v/>
      </c>
      <c r="Q1206">
        <f>Sheet9!A914</f>
        <v>0</v>
      </c>
      <c r="R1206" t="str">
        <f t="shared" si="103"/>
        <v/>
      </c>
      <c r="S1206">
        <f>Sheet9!B914</f>
        <v>0</v>
      </c>
      <c r="T1206" t="s">
        <v>166</v>
      </c>
      <c r="U1206" t="s">
        <v>167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Sheet9!D915</f>
        <v>0</v>
      </c>
      <c r="O1207">
        <f>Sheet9!E915</f>
        <v>0</v>
      </c>
      <c r="P1207" t="str">
        <f>IFERROR(VLOOKUP(O1207,Sheet6!A:B,2,0),"")</f>
        <v/>
      </c>
      <c r="Q1207">
        <f>Sheet9!A915</f>
        <v>0</v>
      </c>
      <c r="R1207" t="str">
        <f t="shared" si="103"/>
        <v/>
      </c>
      <c r="S1207">
        <f>Sheet9!B915</f>
        <v>0</v>
      </c>
      <c r="T1207" t="s">
        <v>166</v>
      </c>
      <c r="U1207" t="s">
        <v>167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Sheet9!D916</f>
        <v>0</v>
      </c>
      <c r="O1208">
        <f>Sheet9!E916</f>
        <v>0</v>
      </c>
      <c r="P1208" t="str">
        <f>IFERROR(VLOOKUP(O1208,Sheet6!A:B,2,0),"")</f>
        <v/>
      </c>
      <c r="Q1208">
        <f>Sheet9!A916</f>
        <v>0</v>
      </c>
      <c r="R1208" t="str">
        <f t="shared" si="103"/>
        <v/>
      </c>
      <c r="S1208">
        <f>Sheet9!B916</f>
        <v>0</v>
      </c>
      <c r="T1208" t="s">
        <v>166</v>
      </c>
      <c r="U1208" t="s">
        <v>167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Sheet9!D917</f>
        <v>0</v>
      </c>
      <c r="O1209">
        <f>Sheet9!E917</f>
        <v>0</v>
      </c>
      <c r="P1209" t="str">
        <f>IFERROR(VLOOKUP(O1209,Sheet6!A:B,2,0),"")</f>
        <v/>
      </c>
      <c r="Q1209">
        <f>Sheet9!A917</f>
        <v>0</v>
      </c>
      <c r="R1209" t="str">
        <f t="shared" si="103"/>
        <v/>
      </c>
      <c r="S1209">
        <f>Sheet9!B917</f>
        <v>0</v>
      </c>
      <c r="T1209" t="s">
        <v>166</v>
      </c>
      <c r="U1209" t="s">
        <v>167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Sheet9!D918</f>
        <v>0</v>
      </c>
      <c r="O1210">
        <f>Sheet9!E918</f>
        <v>0</v>
      </c>
      <c r="P1210" t="str">
        <f>IFERROR(VLOOKUP(O1210,Sheet6!A:B,2,0),"")</f>
        <v/>
      </c>
      <c r="Q1210">
        <f>Sheet9!A918</f>
        <v>0</v>
      </c>
      <c r="R1210" t="str">
        <f t="shared" si="103"/>
        <v/>
      </c>
      <c r="S1210">
        <f>Sheet9!B918</f>
        <v>0</v>
      </c>
      <c r="T1210" t="s">
        <v>166</v>
      </c>
      <c r="U1210" t="s">
        <v>167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Sheet9!D919</f>
        <v>0</v>
      </c>
      <c r="O1211">
        <f>Sheet9!E919</f>
        <v>0</v>
      </c>
      <c r="P1211" t="str">
        <f>IFERROR(VLOOKUP(O1211,Sheet6!A:B,2,0),"")</f>
        <v/>
      </c>
      <c r="Q1211">
        <f>Sheet9!A919</f>
        <v>0</v>
      </c>
      <c r="R1211" t="str">
        <f t="shared" ref="R1211:R1274" si="108">IFERROR(VLOOKUP(Q1211,AG:AH,2,0),"")</f>
        <v/>
      </c>
      <c r="S1211">
        <f>Sheet9!B919</f>
        <v>0</v>
      </c>
      <c r="T1211" t="s">
        <v>166</v>
      </c>
      <c r="U1211" t="s">
        <v>167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Sheet9!D920</f>
        <v>0</v>
      </c>
      <c r="O1212">
        <f>Sheet9!E920</f>
        <v>0</v>
      </c>
      <c r="P1212" t="str">
        <f>IFERROR(VLOOKUP(O1212,Sheet6!A:B,2,0),"")</f>
        <v/>
      </c>
      <c r="Q1212">
        <f>Sheet9!A920</f>
        <v>0</v>
      </c>
      <c r="R1212" t="str">
        <f t="shared" si="108"/>
        <v/>
      </c>
      <c r="S1212">
        <f>Sheet9!B920</f>
        <v>0</v>
      </c>
      <c r="T1212" t="s">
        <v>166</v>
      </c>
      <c r="U1212" t="s">
        <v>167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Sheet9!D921</f>
        <v>0</v>
      </c>
      <c r="O1213">
        <f>Sheet9!E921</f>
        <v>0</v>
      </c>
      <c r="P1213" t="str">
        <f>IFERROR(VLOOKUP(O1213,Sheet6!A:B,2,0),"")</f>
        <v/>
      </c>
      <c r="Q1213">
        <f>Sheet9!A921</f>
        <v>0</v>
      </c>
      <c r="R1213" t="str">
        <f t="shared" si="108"/>
        <v/>
      </c>
      <c r="S1213">
        <f>Sheet9!B921</f>
        <v>0</v>
      </c>
      <c r="T1213" t="s">
        <v>166</v>
      </c>
      <c r="U1213" t="s">
        <v>167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Sheet9!D922</f>
        <v>0</v>
      </c>
      <c r="O1214">
        <f>Sheet9!E922</f>
        <v>0</v>
      </c>
      <c r="P1214" t="str">
        <f>IFERROR(VLOOKUP(O1214,Sheet6!A:B,2,0),"")</f>
        <v/>
      </c>
      <c r="Q1214">
        <f>Sheet9!A922</f>
        <v>0</v>
      </c>
      <c r="R1214" t="str">
        <f t="shared" si="108"/>
        <v/>
      </c>
      <c r="S1214">
        <f>Sheet9!B922</f>
        <v>0</v>
      </c>
      <c r="T1214" t="s">
        <v>166</v>
      </c>
      <c r="U1214" t="s">
        <v>167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Sheet9!D923</f>
        <v>0</v>
      </c>
      <c r="O1215">
        <f>Sheet9!E923</f>
        <v>0</v>
      </c>
      <c r="P1215" t="str">
        <f>IFERROR(VLOOKUP(O1215,Sheet6!A:B,2,0),"")</f>
        <v/>
      </c>
      <c r="Q1215">
        <f>Sheet9!A923</f>
        <v>0</v>
      </c>
      <c r="R1215" t="str">
        <f t="shared" si="108"/>
        <v/>
      </c>
      <c r="S1215">
        <f>Sheet9!B923</f>
        <v>0</v>
      </c>
      <c r="T1215" t="s">
        <v>166</v>
      </c>
      <c r="U1215" t="s">
        <v>167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Sheet9!D924</f>
        <v>0</v>
      </c>
      <c r="O1216">
        <f>Sheet9!E924</f>
        <v>0</v>
      </c>
      <c r="P1216" t="str">
        <f>IFERROR(VLOOKUP(O1216,Sheet6!A:B,2,0),"")</f>
        <v/>
      </c>
      <c r="Q1216">
        <f>Sheet9!A924</f>
        <v>0</v>
      </c>
      <c r="R1216" t="str">
        <f t="shared" si="108"/>
        <v/>
      </c>
      <c r="S1216">
        <f>Sheet9!B924</f>
        <v>0</v>
      </c>
      <c r="T1216" t="s">
        <v>166</v>
      </c>
      <c r="U1216" t="s">
        <v>167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Sheet9!D925</f>
        <v>0</v>
      </c>
      <c r="O1217">
        <f>Sheet9!E925</f>
        <v>0</v>
      </c>
      <c r="P1217" t="str">
        <f>IFERROR(VLOOKUP(O1217,Sheet6!A:B,2,0),"")</f>
        <v/>
      </c>
      <c r="Q1217">
        <f>Sheet9!A925</f>
        <v>0</v>
      </c>
      <c r="R1217" t="str">
        <f t="shared" si="108"/>
        <v/>
      </c>
      <c r="S1217">
        <f>Sheet9!B925</f>
        <v>0</v>
      </c>
      <c r="T1217" t="s">
        <v>166</v>
      </c>
      <c r="U1217" t="s">
        <v>167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Sheet9!D926</f>
        <v>0</v>
      </c>
      <c r="O1218">
        <f>Sheet9!E926</f>
        <v>0</v>
      </c>
      <c r="P1218" t="str">
        <f>IFERROR(VLOOKUP(O1218,Sheet6!A:B,2,0),"")</f>
        <v/>
      </c>
      <c r="Q1218">
        <f>Sheet9!A926</f>
        <v>0</v>
      </c>
      <c r="R1218" t="str">
        <f t="shared" si="108"/>
        <v/>
      </c>
      <c r="S1218">
        <f>Sheet9!B926</f>
        <v>0</v>
      </c>
      <c r="T1218" t="s">
        <v>166</v>
      </c>
      <c r="U1218" t="s">
        <v>167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Sheet9!D927</f>
        <v>0</v>
      </c>
      <c r="O1219">
        <f>Sheet9!E927</f>
        <v>0</v>
      </c>
      <c r="P1219" t="str">
        <f>IFERROR(VLOOKUP(O1219,Sheet6!A:B,2,0),"")</f>
        <v/>
      </c>
      <c r="Q1219">
        <f>Sheet9!A927</f>
        <v>0</v>
      </c>
      <c r="R1219" t="str">
        <f t="shared" si="108"/>
        <v/>
      </c>
      <c r="S1219">
        <f>Sheet9!B927</f>
        <v>0</v>
      </c>
      <c r="T1219" t="s">
        <v>166</v>
      </c>
      <c r="U1219" t="s">
        <v>167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Sheet9!D928</f>
        <v>0</v>
      </c>
      <c r="O1220">
        <f>Sheet9!E928</f>
        <v>0</v>
      </c>
      <c r="P1220" t="str">
        <f>IFERROR(VLOOKUP(O1220,Sheet6!A:B,2,0),"")</f>
        <v/>
      </c>
      <c r="Q1220">
        <f>Sheet9!A928</f>
        <v>0</v>
      </c>
      <c r="R1220" t="str">
        <f t="shared" si="108"/>
        <v/>
      </c>
      <c r="S1220">
        <f>Sheet9!B928</f>
        <v>0</v>
      </c>
      <c r="T1220" t="s">
        <v>166</v>
      </c>
      <c r="U1220" t="s">
        <v>167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Sheet9!D929</f>
        <v>0</v>
      </c>
      <c r="O1221">
        <f>Sheet9!E929</f>
        <v>0</v>
      </c>
      <c r="P1221" t="str">
        <f>IFERROR(VLOOKUP(O1221,Sheet6!A:B,2,0),"")</f>
        <v/>
      </c>
      <c r="Q1221">
        <f>Sheet9!A929</f>
        <v>0</v>
      </c>
      <c r="R1221" t="str">
        <f t="shared" si="108"/>
        <v/>
      </c>
      <c r="S1221">
        <f>Sheet9!B929</f>
        <v>0</v>
      </c>
      <c r="T1221" t="s">
        <v>166</v>
      </c>
      <c r="U1221" t="s">
        <v>167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Sheet9!D930</f>
        <v>0</v>
      </c>
      <c r="O1222">
        <f>Sheet9!E930</f>
        <v>0</v>
      </c>
      <c r="P1222" t="str">
        <f>IFERROR(VLOOKUP(O1222,Sheet6!A:B,2,0),"")</f>
        <v/>
      </c>
      <c r="Q1222">
        <f>Sheet9!A930</f>
        <v>0</v>
      </c>
      <c r="R1222" t="str">
        <f t="shared" si="108"/>
        <v/>
      </c>
      <c r="S1222">
        <f>Sheet9!B930</f>
        <v>0</v>
      </c>
      <c r="T1222" t="s">
        <v>166</v>
      </c>
      <c r="U1222" t="s">
        <v>167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Sheet9!D931</f>
        <v>0</v>
      </c>
      <c r="O1223">
        <f>Sheet9!E931</f>
        <v>0</v>
      </c>
      <c r="P1223" t="str">
        <f>IFERROR(VLOOKUP(O1223,Sheet6!A:B,2,0),"")</f>
        <v/>
      </c>
      <c r="Q1223">
        <f>Sheet9!A931</f>
        <v>0</v>
      </c>
      <c r="R1223" t="str">
        <f t="shared" si="108"/>
        <v/>
      </c>
      <c r="S1223">
        <f>Sheet9!B931</f>
        <v>0</v>
      </c>
      <c r="T1223" t="s">
        <v>166</v>
      </c>
      <c r="U1223" t="s">
        <v>167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Sheet9!D932</f>
        <v>0</v>
      </c>
      <c r="O1224">
        <f>Sheet9!E932</f>
        <v>0</v>
      </c>
      <c r="P1224" t="str">
        <f>IFERROR(VLOOKUP(O1224,Sheet6!A:B,2,0),"")</f>
        <v/>
      </c>
      <c r="Q1224">
        <f>Sheet9!A932</f>
        <v>0</v>
      </c>
      <c r="R1224" t="str">
        <f t="shared" si="108"/>
        <v/>
      </c>
      <c r="S1224">
        <f>Sheet9!B932</f>
        <v>0</v>
      </c>
      <c r="T1224" t="s">
        <v>166</v>
      </c>
      <c r="U1224" t="s">
        <v>167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Sheet9!D933</f>
        <v>0</v>
      </c>
      <c r="O1225">
        <f>Sheet9!E933</f>
        <v>0</v>
      </c>
      <c r="P1225" t="str">
        <f>IFERROR(VLOOKUP(O1225,Sheet6!A:B,2,0),"")</f>
        <v/>
      </c>
      <c r="Q1225">
        <f>Sheet9!A933</f>
        <v>0</v>
      </c>
      <c r="R1225" t="str">
        <f t="shared" si="108"/>
        <v/>
      </c>
      <c r="S1225">
        <f>Sheet9!B933</f>
        <v>0</v>
      </c>
      <c r="T1225" t="s">
        <v>166</v>
      </c>
      <c r="U1225" t="s">
        <v>167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Sheet9!D934</f>
        <v>0</v>
      </c>
      <c r="O1226">
        <f>Sheet9!E934</f>
        <v>0</v>
      </c>
      <c r="P1226" t="str">
        <f>IFERROR(VLOOKUP(O1226,Sheet6!A:B,2,0),"")</f>
        <v/>
      </c>
      <c r="Q1226">
        <f>Sheet9!A934</f>
        <v>0</v>
      </c>
      <c r="R1226" t="str">
        <f t="shared" si="108"/>
        <v/>
      </c>
      <c r="S1226">
        <f>Sheet9!B934</f>
        <v>0</v>
      </c>
      <c r="T1226" t="s">
        <v>166</v>
      </c>
      <c r="U1226" t="s">
        <v>167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Sheet9!D935</f>
        <v>0</v>
      </c>
      <c r="O1227">
        <f>Sheet9!E935</f>
        <v>0</v>
      </c>
      <c r="P1227" t="str">
        <f>IFERROR(VLOOKUP(O1227,Sheet6!A:B,2,0),"")</f>
        <v/>
      </c>
      <c r="Q1227">
        <f>Sheet9!A935</f>
        <v>0</v>
      </c>
      <c r="R1227" t="str">
        <f t="shared" si="108"/>
        <v/>
      </c>
      <c r="S1227">
        <f>Sheet9!B935</f>
        <v>0</v>
      </c>
      <c r="T1227" t="s">
        <v>166</v>
      </c>
      <c r="U1227" t="s">
        <v>167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Sheet9!D936</f>
        <v>0</v>
      </c>
      <c r="O1228">
        <f>Sheet9!E936</f>
        <v>0</v>
      </c>
      <c r="P1228" t="str">
        <f>IFERROR(VLOOKUP(O1228,Sheet6!A:B,2,0),"")</f>
        <v/>
      </c>
      <c r="Q1228">
        <f>Sheet9!A936</f>
        <v>0</v>
      </c>
      <c r="R1228" t="str">
        <f t="shared" si="108"/>
        <v/>
      </c>
      <c r="S1228">
        <f>Sheet9!B936</f>
        <v>0</v>
      </c>
      <c r="T1228" t="s">
        <v>166</v>
      </c>
      <c r="U1228" t="s">
        <v>167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Sheet9!D937</f>
        <v>0</v>
      </c>
      <c r="O1229">
        <f>Sheet9!E937</f>
        <v>0</v>
      </c>
      <c r="P1229" t="str">
        <f>IFERROR(VLOOKUP(O1229,Sheet6!A:B,2,0),"")</f>
        <v/>
      </c>
      <c r="Q1229">
        <f>Sheet9!A937</f>
        <v>0</v>
      </c>
      <c r="R1229" t="str">
        <f t="shared" si="108"/>
        <v/>
      </c>
      <c r="S1229">
        <f>Sheet9!B937</f>
        <v>0</v>
      </c>
      <c r="T1229" t="s">
        <v>166</v>
      </c>
      <c r="U1229" t="s">
        <v>167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Sheet9!D938</f>
        <v>0</v>
      </c>
      <c r="O1230">
        <f>Sheet9!E938</f>
        <v>0</v>
      </c>
      <c r="P1230" t="str">
        <f>IFERROR(VLOOKUP(O1230,Sheet6!A:B,2,0),"")</f>
        <v/>
      </c>
      <c r="Q1230">
        <f>Sheet9!A938</f>
        <v>0</v>
      </c>
      <c r="R1230" t="str">
        <f t="shared" si="108"/>
        <v/>
      </c>
      <c r="S1230">
        <f>Sheet9!B938</f>
        <v>0</v>
      </c>
      <c r="T1230" t="s">
        <v>166</v>
      </c>
      <c r="U1230" t="s">
        <v>167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Sheet9!D939</f>
        <v>0</v>
      </c>
      <c r="O1231">
        <f>Sheet9!E939</f>
        <v>0</v>
      </c>
      <c r="P1231" t="str">
        <f>IFERROR(VLOOKUP(O1231,Sheet6!A:B,2,0),"")</f>
        <v/>
      </c>
      <c r="Q1231">
        <f>Sheet9!A939</f>
        <v>0</v>
      </c>
      <c r="R1231" t="str">
        <f t="shared" si="108"/>
        <v/>
      </c>
      <c r="S1231">
        <f>Sheet9!B939</f>
        <v>0</v>
      </c>
      <c r="T1231" t="s">
        <v>166</v>
      </c>
      <c r="U1231" t="s">
        <v>167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Sheet9!D940</f>
        <v>0</v>
      </c>
      <c r="O1232">
        <f>Sheet9!E940</f>
        <v>0</v>
      </c>
      <c r="P1232" t="str">
        <f>IFERROR(VLOOKUP(O1232,Sheet6!A:B,2,0),"")</f>
        <v/>
      </c>
      <c r="Q1232">
        <f>Sheet9!A940</f>
        <v>0</v>
      </c>
      <c r="R1232" t="str">
        <f t="shared" si="108"/>
        <v/>
      </c>
      <c r="S1232">
        <f>Sheet9!B940</f>
        <v>0</v>
      </c>
      <c r="T1232" t="s">
        <v>166</v>
      </c>
      <c r="U1232" t="s">
        <v>167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Sheet9!D941</f>
        <v>0</v>
      </c>
      <c r="O1233">
        <f>Sheet9!E941</f>
        <v>0</v>
      </c>
      <c r="P1233" t="str">
        <f>IFERROR(VLOOKUP(O1233,Sheet6!A:B,2,0),"")</f>
        <v/>
      </c>
      <c r="Q1233">
        <f>Sheet9!A941</f>
        <v>0</v>
      </c>
      <c r="R1233" t="str">
        <f t="shared" si="108"/>
        <v/>
      </c>
      <c r="S1233">
        <f>Sheet9!B941</f>
        <v>0</v>
      </c>
      <c r="T1233" t="s">
        <v>166</v>
      </c>
      <c r="U1233" t="s">
        <v>167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Sheet9!D942</f>
        <v>0</v>
      </c>
      <c r="O1234">
        <f>Sheet9!E942</f>
        <v>0</v>
      </c>
      <c r="P1234" t="str">
        <f>IFERROR(VLOOKUP(O1234,Sheet6!A:B,2,0),"")</f>
        <v/>
      </c>
      <c r="Q1234">
        <f>Sheet9!A942</f>
        <v>0</v>
      </c>
      <c r="R1234" t="str">
        <f t="shared" si="108"/>
        <v/>
      </c>
      <c r="S1234">
        <f>Sheet9!B942</f>
        <v>0</v>
      </c>
      <c r="T1234" t="s">
        <v>166</v>
      </c>
      <c r="U1234" t="s">
        <v>167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Sheet9!D943</f>
        <v>0</v>
      </c>
      <c r="O1235">
        <f>Sheet9!E943</f>
        <v>0</v>
      </c>
      <c r="P1235" t="str">
        <f>IFERROR(VLOOKUP(O1235,Sheet6!A:B,2,0),"")</f>
        <v/>
      </c>
      <c r="Q1235">
        <f>Sheet9!A943</f>
        <v>0</v>
      </c>
      <c r="R1235" t="str">
        <f t="shared" si="108"/>
        <v/>
      </c>
      <c r="S1235">
        <f>Sheet9!B943</f>
        <v>0</v>
      </c>
      <c r="T1235" t="s">
        <v>166</v>
      </c>
      <c r="U1235" t="s">
        <v>167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Sheet9!D944</f>
        <v>0</v>
      </c>
      <c r="O1236">
        <f>Sheet9!E944</f>
        <v>0</v>
      </c>
      <c r="P1236" t="str">
        <f>IFERROR(VLOOKUP(O1236,Sheet6!A:B,2,0),"")</f>
        <v/>
      </c>
      <c r="Q1236">
        <f>Sheet9!A944</f>
        <v>0</v>
      </c>
      <c r="R1236" t="str">
        <f t="shared" si="108"/>
        <v/>
      </c>
      <c r="S1236">
        <f>Sheet9!B944</f>
        <v>0</v>
      </c>
      <c r="T1236" t="s">
        <v>166</v>
      </c>
      <c r="U1236" t="s">
        <v>167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Sheet9!D945</f>
        <v>0</v>
      </c>
      <c r="O1237">
        <f>Sheet9!E945</f>
        <v>0</v>
      </c>
      <c r="P1237" t="str">
        <f>IFERROR(VLOOKUP(O1237,Sheet6!A:B,2,0),"")</f>
        <v/>
      </c>
      <c r="Q1237">
        <f>Sheet9!A945</f>
        <v>0</v>
      </c>
      <c r="R1237" t="str">
        <f t="shared" si="108"/>
        <v/>
      </c>
      <c r="S1237">
        <f>Sheet9!B945</f>
        <v>0</v>
      </c>
      <c r="T1237" t="s">
        <v>166</v>
      </c>
      <c r="U1237" t="s">
        <v>167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Sheet9!D946</f>
        <v>0</v>
      </c>
      <c r="O1238">
        <f>Sheet9!E946</f>
        <v>0</v>
      </c>
      <c r="P1238" t="str">
        <f>IFERROR(VLOOKUP(O1238,Sheet6!A:B,2,0),"")</f>
        <v/>
      </c>
      <c r="Q1238">
        <f>Sheet9!A946</f>
        <v>0</v>
      </c>
      <c r="R1238" t="str">
        <f t="shared" si="108"/>
        <v/>
      </c>
      <c r="S1238">
        <f>Sheet9!B946</f>
        <v>0</v>
      </c>
      <c r="T1238" t="s">
        <v>166</v>
      </c>
      <c r="U1238" t="s">
        <v>167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Sheet9!D947</f>
        <v>0</v>
      </c>
      <c r="O1239">
        <f>Sheet9!E947</f>
        <v>0</v>
      </c>
      <c r="P1239" t="str">
        <f>IFERROR(VLOOKUP(O1239,Sheet6!A:B,2,0),"")</f>
        <v/>
      </c>
      <c r="Q1239">
        <f>Sheet9!A947</f>
        <v>0</v>
      </c>
      <c r="R1239" t="str">
        <f t="shared" si="108"/>
        <v/>
      </c>
      <c r="S1239">
        <f>Sheet9!B947</f>
        <v>0</v>
      </c>
      <c r="T1239" t="s">
        <v>166</v>
      </c>
      <c r="U1239" t="s">
        <v>167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Sheet9!D948</f>
        <v>0</v>
      </c>
      <c r="O1240">
        <f>Sheet9!E948</f>
        <v>0</v>
      </c>
      <c r="P1240" t="str">
        <f>IFERROR(VLOOKUP(O1240,Sheet6!A:B,2,0),"")</f>
        <v/>
      </c>
      <c r="Q1240">
        <f>Sheet9!A948</f>
        <v>0</v>
      </c>
      <c r="R1240" t="str">
        <f t="shared" si="108"/>
        <v/>
      </c>
      <c r="S1240">
        <f>Sheet9!B948</f>
        <v>0</v>
      </c>
      <c r="T1240" t="s">
        <v>166</v>
      </c>
      <c r="U1240" t="s">
        <v>167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Sheet9!D949</f>
        <v>0</v>
      </c>
      <c r="O1241">
        <f>Sheet9!E949</f>
        <v>0</v>
      </c>
      <c r="P1241" t="str">
        <f>IFERROR(VLOOKUP(O1241,Sheet6!A:B,2,0),"")</f>
        <v/>
      </c>
      <c r="Q1241">
        <f>Sheet9!A949</f>
        <v>0</v>
      </c>
      <c r="R1241" t="str">
        <f t="shared" si="108"/>
        <v/>
      </c>
      <c r="S1241">
        <f>Sheet9!B949</f>
        <v>0</v>
      </c>
      <c r="T1241" t="s">
        <v>166</v>
      </c>
      <c r="U1241" t="s">
        <v>167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Sheet9!D950</f>
        <v>0</v>
      </c>
      <c r="O1242">
        <f>Sheet9!E950</f>
        <v>0</v>
      </c>
      <c r="P1242" t="str">
        <f>IFERROR(VLOOKUP(O1242,Sheet6!A:B,2,0),"")</f>
        <v/>
      </c>
      <c r="Q1242">
        <f>Sheet9!A950</f>
        <v>0</v>
      </c>
      <c r="R1242" t="str">
        <f t="shared" si="108"/>
        <v/>
      </c>
      <c r="S1242">
        <f>Sheet9!B950</f>
        <v>0</v>
      </c>
      <c r="T1242" t="s">
        <v>166</v>
      </c>
      <c r="U1242" t="s">
        <v>167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Sheet9!D951</f>
        <v>0</v>
      </c>
      <c r="O1243">
        <f>Sheet9!E951</f>
        <v>0</v>
      </c>
      <c r="P1243" t="str">
        <f>IFERROR(VLOOKUP(O1243,Sheet6!A:B,2,0),"")</f>
        <v/>
      </c>
      <c r="Q1243">
        <f>Sheet9!A951</f>
        <v>0</v>
      </c>
      <c r="R1243" t="str">
        <f t="shared" si="108"/>
        <v/>
      </c>
      <c r="S1243">
        <f>Sheet9!B951</f>
        <v>0</v>
      </c>
      <c r="T1243" t="s">
        <v>166</v>
      </c>
      <c r="U1243" t="s">
        <v>167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Sheet9!D952</f>
        <v>0</v>
      </c>
      <c r="O1244">
        <f>Sheet9!E952</f>
        <v>0</v>
      </c>
      <c r="P1244" t="str">
        <f>IFERROR(VLOOKUP(O1244,Sheet6!A:B,2,0),"")</f>
        <v/>
      </c>
      <c r="Q1244">
        <f>Sheet9!A952</f>
        <v>0</v>
      </c>
      <c r="R1244" t="str">
        <f t="shared" si="108"/>
        <v/>
      </c>
      <c r="S1244">
        <f>Sheet9!B952</f>
        <v>0</v>
      </c>
      <c r="T1244" t="s">
        <v>166</v>
      </c>
      <c r="U1244" t="s">
        <v>167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Sheet9!D953</f>
        <v>0</v>
      </c>
      <c r="O1245">
        <f>Sheet9!E953</f>
        <v>0</v>
      </c>
      <c r="P1245" t="str">
        <f>IFERROR(VLOOKUP(O1245,Sheet6!A:B,2,0),"")</f>
        <v/>
      </c>
      <c r="Q1245">
        <f>Sheet9!A953</f>
        <v>0</v>
      </c>
      <c r="R1245" t="str">
        <f t="shared" si="108"/>
        <v/>
      </c>
      <c r="S1245">
        <f>Sheet9!B953</f>
        <v>0</v>
      </c>
      <c r="T1245" t="s">
        <v>166</v>
      </c>
      <c r="U1245" t="s">
        <v>167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Sheet9!D954</f>
        <v>0</v>
      </c>
      <c r="O1246">
        <f>Sheet9!E954</f>
        <v>0</v>
      </c>
      <c r="P1246" t="str">
        <f>IFERROR(VLOOKUP(O1246,Sheet6!A:B,2,0),"")</f>
        <v/>
      </c>
      <c r="Q1246">
        <f>Sheet9!A954</f>
        <v>0</v>
      </c>
      <c r="R1246" t="str">
        <f t="shared" si="108"/>
        <v/>
      </c>
      <c r="S1246">
        <f>Sheet9!B954</f>
        <v>0</v>
      </c>
      <c r="T1246" t="s">
        <v>166</v>
      </c>
      <c r="U1246" t="s">
        <v>167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Sheet9!D955</f>
        <v>0</v>
      </c>
      <c r="O1247">
        <f>Sheet9!E955</f>
        <v>0</v>
      </c>
      <c r="P1247" t="str">
        <f>IFERROR(VLOOKUP(O1247,Sheet6!A:B,2,0),"")</f>
        <v/>
      </c>
      <c r="Q1247">
        <f>Sheet9!A955</f>
        <v>0</v>
      </c>
      <c r="R1247" t="str">
        <f t="shared" si="108"/>
        <v/>
      </c>
      <c r="S1247">
        <f>Sheet9!B955</f>
        <v>0</v>
      </c>
      <c r="T1247" t="s">
        <v>166</v>
      </c>
      <c r="U1247" t="s">
        <v>167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Sheet9!D956</f>
        <v>0</v>
      </c>
      <c r="O1248">
        <f>Sheet9!E956</f>
        <v>0</v>
      </c>
      <c r="P1248" t="str">
        <f>IFERROR(VLOOKUP(O1248,Sheet6!A:B,2,0),"")</f>
        <v/>
      </c>
      <c r="Q1248">
        <f>Sheet9!A956</f>
        <v>0</v>
      </c>
      <c r="R1248" t="str">
        <f t="shared" si="108"/>
        <v/>
      </c>
      <c r="S1248">
        <f>Sheet9!B956</f>
        <v>0</v>
      </c>
      <c r="T1248" t="s">
        <v>166</v>
      </c>
      <c r="U1248" t="s">
        <v>167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Sheet9!D957</f>
        <v>0</v>
      </c>
      <c r="O1249">
        <f>Sheet9!E957</f>
        <v>0</v>
      </c>
      <c r="P1249" t="str">
        <f>IFERROR(VLOOKUP(O1249,Sheet6!A:B,2,0),"")</f>
        <v/>
      </c>
      <c r="Q1249">
        <f>Sheet9!A957</f>
        <v>0</v>
      </c>
      <c r="R1249" t="str">
        <f t="shared" si="108"/>
        <v/>
      </c>
      <c r="S1249">
        <f>Sheet9!B957</f>
        <v>0</v>
      </c>
      <c r="T1249" t="s">
        <v>166</v>
      </c>
      <c r="U1249" t="s">
        <v>167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Sheet9!D958</f>
        <v>0</v>
      </c>
      <c r="O1250">
        <f>Sheet9!E958</f>
        <v>0</v>
      </c>
      <c r="P1250" t="str">
        <f>IFERROR(VLOOKUP(O1250,Sheet6!A:B,2,0),"")</f>
        <v/>
      </c>
      <c r="Q1250">
        <f>Sheet9!A958</f>
        <v>0</v>
      </c>
      <c r="R1250" t="str">
        <f t="shared" si="108"/>
        <v/>
      </c>
      <c r="S1250">
        <f>Sheet9!B958</f>
        <v>0</v>
      </c>
      <c r="T1250" t="s">
        <v>166</v>
      </c>
      <c r="U1250" t="s">
        <v>167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Sheet9!D959</f>
        <v>0</v>
      </c>
      <c r="O1251">
        <f>Sheet9!E959</f>
        <v>0</v>
      </c>
      <c r="P1251" t="str">
        <f>IFERROR(VLOOKUP(O1251,Sheet6!A:B,2,0),"")</f>
        <v/>
      </c>
      <c r="Q1251">
        <f>Sheet9!A959</f>
        <v>0</v>
      </c>
      <c r="R1251" t="str">
        <f t="shared" si="108"/>
        <v/>
      </c>
      <c r="S1251">
        <f>Sheet9!B959</f>
        <v>0</v>
      </c>
      <c r="T1251" t="s">
        <v>166</v>
      </c>
      <c r="U1251" t="s">
        <v>167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Sheet9!D960</f>
        <v>0</v>
      </c>
      <c r="O1252">
        <f>Sheet9!E960</f>
        <v>0</v>
      </c>
      <c r="P1252" t="str">
        <f>IFERROR(VLOOKUP(O1252,Sheet6!A:B,2,0),"")</f>
        <v/>
      </c>
      <c r="Q1252">
        <f>Sheet9!A960</f>
        <v>0</v>
      </c>
      <c r="R1252" t="str">
        <f t="shared" si="108"/>
        <v/>
      </c>
      <c r="S1252">
        <f>Sheet9!B960</f>
        <v>0</v>
      </c>
      <c r="T1252" t="s">
        <v>166</v>
      </c>
      <c r="U1252" t="s">
        <v>167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Sheet9!D961</f>
        <v>0</v>
      </c>
      <c r="O1253">
        <f>Sheet9!E961</f>
        <v>0</v>
      </c>
      <c r="P1253" t="str">
        <f>IFERROR(VLOOKUP(O1253,Sheet6!A:B,2,0),"")</f>
        <v/>
      </c>
      <c r="Q1253">
        <f>Sheet9!A961</f>
        <v>0</v>
      </c>
      <c r="R1253" t="str">
        <f t="shared" si="108"/>
        <v/>
      </c>
      <c r="S1253">
        <f>Sheet9!B961</f>
        <v>0</v>
      </c>
      <c r="T1253" t="s">
        <v>166</v>
      </c>
      <c r="U1253" t="s">
        <v>167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Sheet9!D962</f>
        <v>0</v>
      </c>
      <c r="O1254">
        <f>Sheet9!E962</f>
        <v>0</v>
      </c>
      <c r="P1254" t="str">
        <f>IFERROR(VLOOKUP(O1254,Sheet6!A:B,2,0),"")</f>
        <v/>
      </c>
      <c r="Q1254">
        <f>Sheet9!A962</f>
        <v>0</v>
      </c>
      <c r="R1254" t="str">
        <f t="shared" si="108"/>
        <v/>
      </c>
      <c r="S1254">
        <f>Sheet9!B962</f>
        <v>0</v>
      </c>
      <c r="T1254" t="s">
        <v>166</v>
      </c>
      <c r="U1254" t="s">
        <v>167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Sheet9!D963</f>
        <v>0</v>
      </c>
      <c r="O1255">
        <f>Sheet9!E963</f>
        <v>0</v>
      </c>
      <c r="P1255" t="str">
        <f>IFERROR(VLOOKUP(O1255,Sheet6!A:B,2,0),"")</f>
        <v/>
      </c>
      <c r="Q1255">
        <f>Sheet9!A963</f>
        <v>0</v>
      </c>
      <c r="R1255" t="str">
        <f t="shared" si="108"/>
        <v/>
      </c>
      <c r="S1255">
        <f>Sheet9!B963</f>
        <v>0</v>
      </c>
      <c r="T1255" t="s">
        <v>166</v>
      </c>
      <c r="U1255" t="s">
        <v>167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Sheet9!D964</f>
        <v>0</v>
      </c>
      <c r="O1256">
        <f>Sheet9!E964</f>
        <v>0</v>
      </c>
      <c r="P1256" t="str">
        <f>IFERROR(VLOOKUP(O1256,Sheet6!A:B,2,0),"")</f>
        <v/>
      </c>
      <c r="Q1256">
        <f>Sheet9!A964</f>
        <v>0</v>
      </c>
      <c r="R1256" t="str">
        <f t="shared" si="108"/>
        <v/>
      </c>
      <c r="S1256">
        <f>Sheet9!B964</f>
        <v>0</v>
      </c>
      <c r="T1256" t="s">
        <v>166</v>
      </c>
      <c r="U1256" t="s">
        <v>167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Sheet9!D965</f>
        <v>0</v>
      </c>
      <c r="O1257">
        <f>Sheet9!E965</f>
        <v>0</v>
      </c>
      <c r="P1257" t="str">
        <f>IFERROR(VLOOKUP(O1257,Sheet6!A:B,2,0),"")</f>
        <v/>
      </c>
      <c r="Q1257">
        <f>Sheet9!A965</f>
        <v>0</v>
      </c>
      <c r="R1257" t="str">
        <f t="shared" si="108"/>
        <v/>
      </c>
      <c r="S1257">
        <f>Sheet9!B965</f>
        <v>0</v>
      </c>
      <c r="T1257" t="s">
        <v>166</v>
      </c>
      <c r="U1257" t="s">
        <v>167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Sheet9!D966</f>
        <v>0</v>
      </c>
      <c r="O1258">
        <f>Sheet9!E966</f>
        <v>0</v>
      </c>
      <c r="P1258" t="str">
        <f>IFERROR(VLOOKUP(O1258,Sheet6!A:B,2,0),"")</f>
        <v/>
      </c>
      <c r="Q1258">
        <f>Sheet9!A966</f>
        <v>0</v>
      </c>
      <c r="R1258" t="str">
        <f t="shared" si="108"/>
        <v/>
      </c>
      <c r="S1258">
        <f>Sheet9!B966</f>
        <v>0</v>
      </c>
      <c r="T1258" t="s">
        <v>166</v>
      </c>
      <c r="U1258" t="s">
        <v>167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Sheet9!D967</f>
        <v>0</v>
      </c>
      <c r="O1259">
        <f>Sheet9!E967</f>
        <v>0</v>
      </c>
      <c r="P1259" t="str">
        <f>IFERROR(VLOOKUP(O1259,Sheet6!A:B,2,0),"")</f>
        <v/>
      </c>
      <c r="Q1259">
        <f>Sheet9!A967</f>
        <v>0</v>
      </c>
      <c r="R1259" t="str">
        <f t="shared" si="108"/>
        <v/>
      </c>
      <c r="S1259">
        <f>Sheet9!B967</f>
        <v>0</v>
      </c>
      <c r="T1259" t="s">
        <v>166</v>
      </c>
      <c r="U1259" t="s">
        <v>167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Sheet9!D968</f>
        <v>0</v>
      </c>
      <c r="O1260">
        <f>Sheet9!E968</f>
        <v>0</v>
      </c>
      <c r="P1260" t="str">
        <f>IFERROR(VLOOKUP(O1260,Sheet6!A:B,2,0),"")</f>
        <v/>
      </c>
      <c r="Q1260">
        <f>Sheet9!A968</f>
        <v>0</v>
      </c>
      <c r="R1260" t="str">
        <f t="shared" si="108"/>
        <v/>
      </c>
      <c r="S1260">
        <f>Sheet9!B968</f>
        <v>0</v>
      </c>
      <c r="T1260" t="s">
        <v>166</v>
      </c>
      <c r="U1260" t="s">
        <v>167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Sheet9!D969</f>
        <v>0</v>
      </c>
      <c r="O1261">
        <f>Sheet9!E969</f>
        <v>0</v>
      </c>
      <c r="P1261" t="str">
        <f>IFERROR(VLOOKUP(O1261,Sheet6!A:B,2,0),"")</f>
        <v/>
      </c>
      <c r="Q1261">
        <f>Sheet9!A969</f>
        <v>0</v>
      </c>
      <c r="R1261" t="str">
        <f t="shared" si="108"/>
        <v/>
      </c>
      <c r="S1261">
        <f>Sheet9!B969</f>
        <v>0</v>
      </c>
      <c r="T1261" t="s">
        <v>166</v>
      </c>
      <c r="U1261" t="s">
        <v>167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Sheet9!D970</f>
        <v>0</v>
      </c>
      <c r="O1262">
        <f>Sheet9!E970</f>
        <v>0</v>
      </c>
      <c r="P1262" t="str">
        <f>IFERROR(VLOOKUP(O1262,Sheet6!A:B,2,0),"")</f>
        <v/>
      </c>
      <c r="Q1262">
        <f>Sheet9!A970</f>
        <v>0</v>
      </c>
      <c r="R1262" t="str">
        <f t="shared" si="108"/>
        <v/>
      </c>
      <c r="S1262">
        <f>Sheet9!B970</f>
        <v>0</v>
      </c>
      <c r="T1262" t="s">
        <v>166</v>
      </c>
      <c r="U1262" t="s">
        <v>167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Sheet9!D971</f>
        <v>0</v>
      </c>
      <c r="O1263">
        <f>Sheet9!E971</f>
        <v>0</v>
      </c>
      <c r="P1263" t="str">
        <f>IFERROR(VLOOKUP(O1263,Sheet6!A:B,2,0),"")</f>
        <v/>
      </c>
      <c r="Q1263">
        <f>Sheet9!A971</f>
        <v>0</v>
      </c>
      <c r="R1263" t="str">
        <f t="shared" si="108"/>
        <v/>
      </c>
      <c r="S1263">
        <f>Sheet9!B971</f>
        <v>0</v>
      </c>
      <c r="T1263" t="s">
        <v>166</v>
      </c>
      <c r="U1263" t="s">
        <v>167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Sheet9!D972</f>
        <v>0</v>
      </c>
      <c r="O1264">
        <f>Sheet9!E972</f>
        <v>0</v>
      </c>
      <c r="P1264" t="str">
        <f>IFERROR(VLOOKUP(O1264,Sheet6!A:B,2,0),"")</f>
        <v/>
      </c>
      <c r="Q1264">
        <f>Sheet9!A972</f>
        <v>0</v>
      </c>
      <c r="R1264" t="str">
        <f t="shared" si="108"/>
        <v/>
      </c>
      <c r="S1264">
        <f>Sheet9!B972</f>
        <v>0</v>
      </c>
      <c r="T1264" t="s">
        <v>166</v>
      </c>
      <c r="U1264" t="s">
        <v>167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Sheet9!D973</f>
        <v>0</v>
      </c>
      <c r="O1265">
        <f>Sheet9!E973</f>
        <v>0</v>
      </c>
      <c r="P1265" t="str">
        <f>IFERROR(VLOOKUP(O1265,Sheet6!A:B,2,0),"")</f>
        <v/>
      </c>
      <c r="Q1265">
        <f>Sheet9!A973</f>
        <v>0</v>
      </c>
      <c r="R1265" t="str">
        <f t="shared" si="108"/>
        <v/>
      </c>
      <c r="S1265">
        <f>Sheet9!B973</f>
        <v>0</v>
      </c>
      <c r="T1265" t="s">
        <v>166</v>
      </c>
      <c r="U1265" t="s">
        <v>167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Sheet9!D974</f>
        <v>0</v>
      </c>
      <c r="O1266">
        <f>Sheet9!E974</f>
        <v>0</v>
      </c>
      <c r="P1266" t="str">
        <f>IFERROR(VLOOKUP(O1266,Sheet6!A:B,2,0),"")</f>
        <v/>
      </c>
      <c r="Q1266">
        <f>Sheet9!A974</f>
        <v>0</v>
      </c>
      <c r="R1266" t="str">
        <f t="shared" si="108"/>
        <v/>
      </c>
      <c r="S1266">
        <f>Sheet9!B974</f>
        <v>0</v>
      </c>
      <c r="T1266" t="s">
        <v>166</v>
      </c>
      <c r="U1266" t="s">
        <v>167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Sheet9!D975</f>
        <v>0</v>
      </c>
      <c r="O1267">
        <f>Sheet9!E975</f>
        <v>0</v>
      </c>
      <c r="P1267" t="str">
        <f>IFERROR(VLOOKUP(O1267,Sheet6!A:B,2,0),"")</f>
        <v/>
      </c>
      <c r="Q1267">
        <f>Sheet9!A975</f>
        <v>0</v>
      </c>
      <c r="R1267" t="str">
        <f t="shared" si="108"/>
        <v/>
      </c>
      <c r="S1267">
        <f>Sheet9!B975</f>
        <v>0</v>
      </c>
      <c r="T1267" t="s">
        <v>166</v>
      </c>
      <c r="U1267" t="s">
        <v>167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Sheet9!D976</f>
        <v>0</v>
      </c>
      <c r="O1268">
        <f>Sheet9!E976</f>
        <v>0</v>
      </c>
      <c r="P1268" t="str">
        <f>IFERROR(VLOOKUP(O1268,Sheet6!A:B,2,0),"")</f>
        <v/>
      </c>
      <c r="Q1268">
        <f>Sheet9!A976</f>
        <v>0</v>
      </c>
      <c r="R1268" t="str">
        <f t="shared" si="108"/>
        <v/>
      </c>
      <c r="S1268">
        <f>Sheet9!B976</f>
        <v>0</v>
      </c>
      <c r="T1268" t="s">
        <v>166</v>
      </c>
      <c r="U1268" t="s">
        <v>167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Sheet9!D977</f>
        <v>0</v>
      </c>
      <c r="O1269">
        <f>Sheet9!E977</f>
        <v>0</v>
      </c>
      <c r="P1269" t="str">
        <f>IFERROR(VLOOKUP(O1269,Sheet6!A:B,2,0),"")</f>
        <v/>
      </c>
      <c r="Q1269">
        <f>Sheet9!A977</f>
        <v>0</v>
      </c>
      <c r="R1269" t="str">
        <f t="shared" si="108"/>
        <v/>
      </c>
      <c r="S1269">
        <f>Sheet9!B977</f>
        <v>0</v>
      </c>
      <c r="T1269" t="s">
        <v>166</v>
      </c>
      <c r="U1269" t="s">
        <v>167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Sheet9!D978</f>
        <v>0</v>
      </c>
      <c r="O1270">
        <f>Sheet9!E978</f>
        <v>0</v>
      </c>
      <c r="P1270" t="str">
        <f>IFERROR(VLOOKUP(O1270,Sheet6!A:B,2,0),"")</f>
        <v/>
      </c>
      <c r="Q1270">
        <f>Sheet9!A978</f>
        <v>0</v>
      </c>
      <c r="R1270" t="str">
        <f t="shared" si="108"/>
        <v/>
      </c>
      <c r="S1270">
        <f>Sheet9!B978</f>
        <v>0</v>
      </c>
      <c r="T1270" t="s">
        <v>166</v>
      </c>
      <c r="U1270" t="s">
        <v>167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Sheet9!D979</f>
        <v>0</v>
      </c>
      <c r="O1271">
        <f>Sheet9!E979</f>
        <v>0</v>
      </c>
      <c r="P1271" t="str">
        <f>IFERROR(VLOOKUP(O1271,Sheet6!A:B,2,0),"")</f>
        <v/>
      </c>
      <c r="Q1271">
        <f>Sheet9!A979</f>
        <v>0</v>
      </c>
      <c r="R1271" t="str">
        <f t="shared" si="108"/>
        <v/>
      </c>
      <c r="S1271">
        <f>Sheet9!B979</f>
        <v>0</v>
      </c>
      <c r="T1271" t="s">
        <v>166</v>
      </c>
      <c r="U1271" t="s">
        <v>167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Sheet9!D980</f>
        <v>0</v>
      </c>
      <c r="O1272">
        <f>Sheet9!E980</f>
        <v>0</v>
      </c>
      <c r="P1272" t="str">
        <f>IFERROR(VLOOKUP(O1272,Sheet6!A:B,2,0),"")</f>
        <v/>
      </c>
      <c r="Q1272">
        <f>Sheet9!A980</f>
        <v>0</v>
      </c>
      <c r="R1272" t="str">
        <f t="shared" si="108"/>
        <v/>
      </c>
      <c r="S1272">
        <f>Sheet9!B980</f>
        <v>0</v>
      </c>
      <c r="T1272" t="s">
        <v>166</v>
      </c>
      <c r="U1272" t="s">
        <v>167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Sheet9!D981</f>
        <v>0</v>
      </c>
      <c r="O1273">
        <f>Sheet9!E981</f>
        <v>0</v>
      </c>
      <c r="P1273" t="str">
        <f>IFERROR(VLOOKUP(O1273,Sheet6!A:B,2,0),"")</f>
        <v/>
      </c>
      <c r="Q1273">
        <f>Sheet9!A981</f>
        <v>0</v>
      </c>
      <c r="R1273" t="str">
        <f t="shared" si="108"/>
        <v/>
      </c>
      <c r="S1273">
        <f>Sheet9!B981</f>
        <v>0</v>
      </c>
      <c r="T1273" t="s">
        <v>166</v>
      </c>
      <c r="U1273" t="s">
        <v>167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Sheet9!D982</f>
        <v>0</v>
      </c>
      <c r="O1274">
        <f>Sheet9!E982</f>
        <v>0</v>
      </c>
      <c r="P1274" t="str">
        <f>IFERROR(VLOOKUP(O1274,Sheet6!A:B,2,0),"")</f>
        <v/>
      </c>
      <c r="Q1274">
        <f>Sheet9!A982</f>
        <v>0</v>
      </c>
      <c r="R1274" t="str">
        <f t="shared" si="108"/>
        <v/>
      </c>
      <c r="S1274">
        <f>Sheet9!B982</f>
        <v>0</v>
      </c>
      <c r="T1274" t="s">
        <v>166</v>
      </c>
      <c r="U1274" t="s">
        <v>167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Sheet9!D983</f>
        <v>0</v>
      </c>
      <c r="O1275">
        <f>Sheet9!E983</f>
        <v>0</v>
      </c>
      <c r="P1275" t="str">
        <f>IFERROR(VLOOKUP(O1275,Sheet6!A:B,2,0),"")</f>
        <v/>
      </c>
      <c r="Q1275">
        <f>Sheet9!A983</f>
        <v>0</v>
      </c>
      <c r="R1275" t="str">
        <f t="shared" ref="R1275:R1338" si="113">IFERROR(VLOOKUP(Q1275,AG:AH,2,0),"")</f>
        <v/>
      </c>
      <c r="S1275">
        <f>Sheet9!B983</f>
        <v>0</v>
      </c>
      <c r="T1275" t="s">
        <v>166</v>
      </c>
      <c r="U1275" t="s">
        <v>167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Sheet9!D984</f>
        <v>0</v>
      </c>
      <c r="O1276">
        <f>Sheet9!E984</f>
        <v>0</v>
      </c>
      <c r="P1276" t="str">
        <f>IFERROR(VLOOKUP(O1276,Sheet6!A:B,2,0),"")</f>
        <v/>
      </c>
      <c r="Q1276">
        <f>Sheet9!A984</f>
        <v>0</v>
      </c>
      <c r="R1276" t="str">
        <f t="shared" si="113"/>
        <v/>
      </c>
      <c r="S1276">
        <f>Sheet9!B984</f>
        <v>0</v>
      </c>
      <c r="T1276" t="s">
        <v>166</v>
      </c>
      <c r="U1276" t="s">
        <v>167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Sheet9!D985</f>
        <v>0</v>
      </c>
      <c r="O1277">
        <f>Sheet9!E985</f>
        <v>0</v>
      </c>
      <c r="P1277" t="str">
        <f>IFERROR(VLOOKUP(O1277,Sheet6!A:B,2,0),"")</f>
        <v/>
      </c>
      <c r="Q1277">
        <f>Sheet9!A985</f>
        <v>0</v>
      </c>
      <c r="R1277" t="str">
        <f t="shared" si="113"/>
        <v/>
      </c>
      <c r="S1277">
        <f>Sheet9!B985</f>
        <v>0</v>
      </c>
      <c r="T1277" t="s">
        <v>166</v>
      </c>
      <c r="U1277" t="s">
        <v>167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Sheet9!D986</f>
        <v>0</v>
      </c>
      <c r="O1278">
        <f>Sheet9!E986</f>
        <v>0</v>
      </c>
      <c r="P1278" t="str">
        <f>IFERROR(VLOOKUP(O1278,Sheet6!A:B,2,0),"")</f>
        <v/>
      </c>
      <c r="Q1278">
        <f>Sheet9!A986</f>
        <v>0</v>
      </c>
      <c r="R1278" t="str">
        <f t="shared" si="113"/>
        <v/>
      </c>
      <c r="S1278">
        <f>Sheet9!B986</f>
        <v>0</v>
      </c>
      <c r="T1278" t="s">
        <v>166</v>
      </c>
      <c r="U1278" t="s">
        <v>167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Sheet9!D987</f>
        <v>0</v>
      </c>
      <c r="O1279">
        <f>Sheet9!E987</f>
        <v>0</v>
      </c>
      <c r="P1279" t="str">
        <f>IFERROR(VLOOKUP(O1279,Sheet6!A:B,2,0),"")</f>
        <v/>
      </c>
      <c r="Q1279">
        <f>Sheet9!A987</f>
        <v>0</v>
      </c>
      <c r="R1279" t="str">
        <f t="shared" si="113"/>
        <v/>
      </c>
      <c r="S1279">
        <f>Sheet9!B987</f>
        <v>0</v>
      </c>
      <c r="T1279" t="s">
        <v>166</v>
      </c>
      <c r="U1279" t="s">
        <v>167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Sheet9!D988</f>
        <v>0</v>
      </c>
      <c r="O1280">
        <f>Sheet9!E988</f>
        <v>0</v>
      </c>
      <c r="P1280" t="str">
        <f>IFERROR(VLOOKUP(O1280,Sheet6!A:B,2,0),"")</f>
        <v/>
      </c>
      <c r="Q1280">
        <f>Sheet9!A988</f>
        <v>0</v>
      </c>
      <c r="R1280" t="str">
        <f t="shared" si="113"/>
        <v/>
      </c>
      <c r="S1280">
        <f>Sheet9!B988</f>
        <v>0</v>
      </c>
      <c r="T1280" t="s">
        <v>166</v>
      </c>
      <c r="U1280" t="s">
        <v>167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Sheet9!D989</f>
        <v>0</v>
      </c>
      <c r="O1281">
        <f>Sheet9!E989</f>
        <v>0</v>
      </c>
      <c r="P1281" t="str">
        <f>IFERROR(VLOOKUP(O1281,Sheet6!A:B,2,0),"")</f>
        <v/>
      </c>
      <c r="Q1281">
        <f>Sheet9!A989</f>
        <v>0</v>
      </c>
      <c r="R1281" t="str">
        <f t="shared" si="113"/>
        <v/>
      </c>
      <c r="S1281">
        <f>Sheet9!B989</f>
        <v>0</v>
      </c>
      <c r="T1281" t="s">
        <v>166</v>
      </c>
      <c r="U1281" t="s">
        <v>167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Sheet9!D990</f>
        <v>0</v>
      </c>
      <c r="O1282">
        <f>Sheet9!E990</f>
        <v>0</v>
      </c>
      <c r="P1282" t="str">
        <f>IFERROR(VLOOKUP(O1282,Sheet6!A:B,2,0),"")</f>
        <v/>
      </c>
      <c r="Q1282">
        <f>Sheet9!A990</f>
        <v>0</v>
      </c>
      <c r="R1282" t="str">
        <f t="shared" si="113"/>
        <v/>
      </c>
      <c r="S1282">
        <f>Sheet9!B990</f>
        <v>0</v>
      </c>
      <c r="T1282" t="s">
        <v>166</v>
      </c>
      <c r="U1282" t="s">
        <v>167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Sheet9!D991</f>
        <v>0</v>
      </c>
      <c r="O1283">
        <f>Sheet9!E991</f>
        <v>0</v>
      </c>
      <c r="P1283" t="str">
        <f>IFERROR(VLOOKUP(O1283,Sheet6!A:B,2,0),"")</f>
        <v/>
      </c>
      <c r="Q1283">
        <f>Sheet9!A991</f>
        <v>0</v>
      </c>
      <c r="R1283" t="str">
        <f t="shared" si="113"/>
        <v/>
      </c>
      <c r="S1283">
        <f>Sheet9!B991</f>
        <v>0</v>
      </c>
      <c r="T1283" t="s">
        <v>166</v>
      </c>
      <c r="U1283" t="s">
        <v>167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Sheet9!D992</f>
        <v>0</v>
      </c>
      <c r="O1284">
        <f>Sheet9!E992</f>
        <v>0</v>
      </c>
      <c r="P1284" t="str">
        <f>IFERROR(VLOOKUP(O1284,Sheet6!A:B,2,0),"")</f>
        <v/>
      </c>
      <c r="Q1284">
        <f>Sheet9!A992</f>
        <v>0</v>
      </c>
      <c r="R1284" t="str">
        <f t="shared" si="113"/>
        <v/>
      </c>
      <c r="S1284">
        <f>Sheet9!B992</f>
        <v>0</v>
      </c>
      <c r="T1284" t="s">
        <v>166</v>
      </c>
      <c r="U1284" t="s">
        <v>167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Sheet9!D993</f>
        <v>0</v>
      </c>
      <c r="O1285">
        <f>Sheet9!E993</f>
        <v>0</v>
      </c>
      <c r="P1285" t="str">
        <f>IFERROR(VLOOKUP(O1285,Sheet6!A:B,2,0),"")</f>
        <v/>
      </c>
      <c r="Q1285">
        <f>Sheet9!A993</f>
        <v>0</v>
      </c>
      <c r="R1285" t="str">
        <f t="shared" si="113"/>
        <v/>
      </c>
      <c r="S1285">
        <f>Sheet9!B993</f>
        <v>0</v>
      </c>
      <c r="T1285" t="s">
        <v>166</v>
      </c>
      <c r="U1285" t="s">
        <v>167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Sheet9!D994</f>
        <v>0</v>
      </c>
      <c r="O1286">
        <f>Sheet9!E994</f>
        <v>0</v>
      </c>
      <c r="P1286" t="str">
        <f>IFERROR(VLOOKUP(O1286,Sheet6!A:B,2,0),"")</f>
        <v/>
      </c>
      <c r="Q1286">
        <f>Sheet9!A994</f>
        <v>0</v>
      </c>
      <c r="R1286" t="str">
        <f t="shared" si="113"/>
        <v/>
      </c>
      <c r="S1286">
        <f>Sheet9!B994</f>
        <v>0</v>
      </c>
      <c r="T1286" t="s">
        <v>166</v>
      </c>
      <c r="U1286" t="s">
        <v>167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Sheet9!D995</f>
        <v>0</v>
      </c>
      <c r="O1287">
        <f>Sheet9!E995</f>
        <v>0</v>
      </c>
      <c r="P1287" t="str">
        <f>IFERROR(VLOOKUP(O1287,Sheet6!A:B,2,0),"")</f>
        <v/>
      </c>
      <c r="Q1287">
        <f>Sheet9!A995</f>
        <v>0</v>
      </c>
      <c r="R1287" t="str">
        <f t="shared" si="113"/>
        <v/>
      </c>
      <c r="S1287">
        <f>Sheet9!B995</f>
        <v>0</v>
      </c>
      <c r="T1287" t="s">
        <v>166</v>
      </c>
      <c r="U1287" t="s">
        <v>167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Sheet9!D996</f>
        <v>0</v>
      </c>
      <c r="O1288">
        <f>Sheet9!E996</f>
        <v>0</v>
      </c>
      <c r="P1288" t="str">
        <f>IFERROR(VLOOKUP(O1288,Sheet6!A:B,2,0),"")</f>
        <v/>
      </c>
      <c r="Q1288">
        <f>Sheet9!A996</f>
        <v>0</v>
      </c>
      <c r="R1288" t="str">
        <f t="shared" si="113"/>
        <v/>
      </c>
      <c r="S1288">
        <f>Sheet9!B996</f>
        <v>0</v>
      </c>
      <c r="T1288" t="s">
        <v>166</v>
      </c>
      <c r="U1288" t="s">
        <v>167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Sheet9!D997</f>
        <v>0</v>
      </c>
      <c r="O1289">
        <f>Sheet9!E997</f>
        <v>0</v>
      </c>
      <c r="P1289" t="str">
        <f>IFERROR(VLOOKUP(O1289,Sheet6!A:B,2,0),"")</f>
        <v/>
      </c>
      <c r="Q1289">
        <f>Sheet9!A997</f>
        <v>0</v>
      </c>
      <c r="R1289" t="str">
        <f t="shared" si="113"/>
        <v/>
      </c>
      <c r="S1289">
        <f>Sheet9!B997</f>
        <v>0</v>
      </c>
      <c r="T1289" t="s">
        <v>166</v>
      </c>
      <c r="U1289" t="s">
        <v>167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Sheet9!D998</f>
        <v>0</v>
      </c>
      <c r="O1290">
        <f>Sheet9!E998</f>
        <v>0</v>
      </c>
      <c r="P1290" t="str">
        <f>IFERROR(VLOOKUP(O1290,Sheet6!A:B,2,0),"")</f>
        <v/>
      </c>
      <c r="Q1290">
        <f>Sheet9!A998</f>
        <v>0</v>
      </c>
      <c r="R1290" t="str">
        <f t="shared" si="113"/>
        <v/>
      </c>
      <c r="S1290">
        <f>Sheet9!B998</f>
        <v>0</v>
      </c>
      <c r="T1290" t="s">
        <v>166</v>
      </c>
      <c r="U1290" t="s">
        <v>167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Sheet9!D999</f>
        <v>0</v>
      </c>
      <c r="O1291">
        <f>Sheet9!E999</f>
        <v>0</v>
      </c>
      <c r="P1291" t="str">
        <f>IFERROR(VLOOKUP(O1291,Sheet6!A:B,2,0),"")</f>
        <v/>
      </c>
      <c r="Q1291">
        <f>Sheet9!A999</f>
        <v>0</v>
      </c>
      <c r="R1291" t="str">
        <f t="shared" si="113"/>
        <v/>
      </c>
      <c r="S1291">
        <f>Sheet9!B999</f>
        <v>0</v>
      </c>
      <c r="T1291" t="s">
        <v>166</v>
      </c>
      <c r="U1291" t="s">
        <v>167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Sheet9!D1000</f>
        <v>0</v>
      </c>
      <c r="O1292">
        <f>Sheet9!E1000</f>
        <v>0</v>
      </c>
      <c r="P1292" t="str">
        <f>IFERROR(VLOOKUP(O1292,Sheet6!A:B,2,0),"")</f>
        <v/>
      </c>
      <c r="Q1292">
        <f>Sheet9!A1000</f>
        <v>0</v>
      </c>
      <c r="R1292" t="str">
        <f t="shared" si="113"/>
        <v/>
      </c>
      <c r="S1292">
        <f>Sheet9!B1000</f>
        <v>0</v>
      </c>
      <c r="T1292" t="s">
        <v>166</v>
      </c>
      <c r="U1292" t="s">
        <v>167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Sheet9!D1001</f>
        <v>0</v>
      </c>
      <c r="O1293">
        <f>Sheet9!E1001</f>
        <v>0</v>
      </c>
      <c r="P1293" t="str">
        <f>IFERROR(VLOOKUP(O1293,Sheet6!A:B,2,0),"")</f>
        <v/>
      </c>
      <c r="Q1293">
        <f>Sheet9!A1001</f>
        <v>0</v>
      </c>
      <c r="R1293" t="str">
        <f t="shared" si="113"/>
        <v/>
      </c>
      <c r="S1293">
        <f>Sheet9!B1001</f>
        <v>0</v>
      </c>
      <c r="T1293" t="s">
        <v>166</v>
      </c>
      <c r="U1293" t="s">
        <v>167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Sheet9!D1002</f>
        <v>0</v>
      </c>
      <c r="O1294">
        <f>Sheet9!E1002</f>
        <v>0</v>
      </c>
      <c r="P1294" t="str">
        <f>IFERROR(VLOOKUP(O1294,Sheet6!A:B,2,0),"")</f>
        <v/>
      </c>
      <c r="Q1294">
        <f>Sheet9!A1002</f>
        <v>0</v>
      </c>
      <c r="R1294" t="str">
        <f t="shared" si="113"/>
        <v/>
      </c>
      <c r="S1294">
        <f>Sheet9!B1002</f>
        <v>0</v>
      </c>
      <c r="T1294" t="s">
        <v>166</v>
      </c>
      <c r="U1294" t="s">
        <v>167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Sheet9!D1003</f>
        <v>0</v>
      </c>
      <c r="O1295">
        <f>Sheet9!E1003</f>
        <v>0</v>
      </c>
      <c r="P1295" t="str">
        <f>IFERROR(VLOOKUP(O1295,Sheet6!A:B,2,0),"")</f>
        <v/>
      </c>
      <c r="Q1295">
        <f>Sheet9!A1003</f>
        <v>0</v>
      </c>
      <c r="R1295" t="str">
        <f t="shared" si="113"/>
        <v/>
      </c>
      <c r="S1295">
        <f>Sheet9!B1003</f>
        <v>0</v>
      </c>
      <c r="T1295" t="s">
        <v>166</v>
      </c>
      <c r="U1295" t="s">
        <v>167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Sheet9!D1004</f>
        <v>0</v>
      </c>
      <c r="O1296">
        <f>Sheet9!E1004</f>
        <v>0</v>
      </c>
      <c r="P1296" t="str">
        <f>IFERROR(VLOOKUP(O1296,Sheet6!A:B,2,0),"")</f>
        <v/>
      </c>
      <c r="Q1296">
        <f>Sheet9!A1004</f>
        <v>0</v>
      </c>
      <c r="R1296" t="str">
        <f t="shared" si="113"/>
        <v/>
      </c>
      <c r="S1296">
        <f>Sheet9!B1004</f>
        <v>0</v>
      </c>
      <c r="T1296" t="s">
        <v>166</v>
      </c>
      <c r="U1296" t="s">
        <v>167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Sheet9!D1005</f>
        <v>0</v>
      </c>
      <c r="O1297">
        <f>Sheet9!E1005</f>
        <v>0</v>
      </c>
      <c r="P1297" t="str">
        <f>IFERROR(VLOOKUP(O1297,Sheet6!A:B,2,0),"")</f>
        <v/>
      </c>
      <c r="Q1297">
        <f>Sheet9!A1005</f>
        <v>0</v>
      </c>
      <c r="R1297" t="str">
        <f t="shared" si="113"/>
        <v/>
      </c>
      <c r="S1297">
        <f>Sheet9!B1005</f>
        <v>0</v>
      </c>
      <c r="T1297" t="s">
        <v>166</v>
      </c>
      <c r="U1297" t="s">
        <v>167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Sheet9!D1006</f>
        <v>0</v>
      </c>
      <c r="O1298">
        <f>Sheet9!E1006</f>
        <v>0</v>
      </c>
      <c r="P1298" t="str">
        <f>IFERROR(VLOOKUP(O1298,Sheet6!A:B,2,0),"")</f>
        <v/>
      </c>
      <c r="Q1298">
        <f>Sheet9!A1006</f>
        <v>0</v>
      </c>
      <c r="R1298" t="str">
        <f t="shared" si="113"/>
        <v/>
      </c>
      <c r="S1298">
        <f>Sheet9!B1006</f>
        <v>0</v>
      </c>
      <c r="T1298" t="s">
        <v>166</v>
      </c>
      <c r="U1298" t="s">
        <v>167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Sheet9!D1007</f>
        <v>0</v>
      </c>
      <c r="O1299">
        <f>Sheet9!E1007</f>
        <v>0</v>
      </c>
      <c r="P1299" t="str">
        <f>IFERROR(VLOOKUP(O1299,Sheet6!A:B,2,0),"")</f>
        <v/>
      </c>
      <c r="Q1299">
        <f>Sheet9!A1007</f>
        <v>0</v>
      </c>
      <c r="R1299" t="str">
        <f t="shared" si="113"/>
        <v/>
      </c>
      <c r="S1299">
        <f>Sheet9!B1007</f>
        <v>0</v>
      </c>
      <c r="T1299" t="s">
        <v>166</v>
      </c>
      <c r="U1299" t="s">
        <v>167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Sheet9!D1008</f>
        <v>0</v>
      </c>
      <c r="O1300">
        <f>Sheet9!E1008</f>
        <v>0</v>
      </c>
      <c r="P1300" t="str">
        <f>IFERROR(VLOOKUP(O1300,Sheet6!A:B,2,0),"")</f>
        <v/>
      </c>
      <c r="Q1300">
        <f>Sheet9!A1008</f>
        <v>0</v>
      </c>
      <c r="R1300" t="str">
        <f t="shared" si="113"/>
        <v/>
      </c>
      <c r="S1300">
        <f>Sheet9!B1008</f>
        <v>0</v>
      </c>
      <c r="T1300" t="s">
        <v>166</v>
      </c>
      <c r="U1300" t="s">
        <v>167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Sheet9!D1009</f>
        <v>0</v>
      </c>
      <c r="O1301">
        <f>Sheet9!E1009</f>
        <v>0</v>
      </c>
      <c r="P1301" t="str">
        <f>IFERROR(VLOOKUP(O1301,Sheet6!A:B,2,0),"")</f>
        <v/>
      </c>
      <c r="Q1301">
        <f>Sheet9!A1009</f>
        <v>0</v>
      </c>
      <c r="R1301" t="str">
        <f t="shared" si="113"/>
        <v/>
      </c>
      <c r="S1301">
        <f>Sheet9!B1009</f>
        <v>0</v>
      </c>
      <c r="T1301" t="s">
        <v>166</v>
      </c>
      <c r="U1301" t="s">
        <v>167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Sheet9!D1010</f>
        <v>0</v>
      </c>
      <c r="O1302">
        <f>Sheet9!E1010</f>
        <v>0</v>
      </c>
      <c r="P1302" t="str">
        <f>IFERROR(VLOOKUP(O1302,Sheet6!A:B,2,0),"")</f>
        <v/>
      </c>
      <c r="Q1302">
        <f>Sheet9!A1010</f>
        <v>0</v>
      </c>
      <c r="R1302" t="str">
        <f t="shared" si="113"/>
        <v/>
      </c>
      <c r="S1302">
        <f>Sheet9!B1010</f>
        <v>0</v>
      </c>
      <c r="T1302" t="s">
        <v>166</v>
      </c>
      <c r="U1302" t="s">
        <v>167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Sheet9!D1011</f>
        <v>0</v>
      </c>
      <c r="O1303">
        <f>Sheet9!E1011</f>
        <v>0</v>
      </c>
      <c r="P1303" t="str">
        <f>IFERROR(VLOOKUP(O1303,Sheet6!A:B,2,0),"")</f>
        <v/>
      </c>
      <c r="Q1303">
        <f>Sheet9!A1011</f>
        <v>0</v>
      </c>
      <c r="R1303" t="str">
        <f t="shared" si="113"/>
        <v/>
      </c>
      <c r="S1303">
        <f>Sheet9!B1011</f>
        <v>0</v>
      </c>
      <c r="T1303" t="s">
        <v>166</v>
      </c>
      <c r="U1303" t="s">
        <v>167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Sheet9!D1012</f>
        <v>0</v>
      </c>
      <c r="O1304">
        <f>Sheet9!E1012</f>
        <v>0</v>
      </c>
      <c r="P1304" t="str">
        <f>IFERROR(VLOOKUP(O1304,Sheet6!A:B,2,0),"")</f>
        <v/>
      </c>
      <c r="Q1304">
        <f>Sheet9!A1012</f>
        <v>0</v>
      </c>
      <c r="R1304" t="str">
        <f t="shared" si="113"/>
        <v/>
      </c>
      <c r="S1304">
        <f>Sheet9!B1012</f>
        <v>0</v>
      </c>
      <c r="T1304" t="s">
        <v>166</v>
      </c>
      <c r="U1304" t="s">
        <v>167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Sheet9!D1013</f>
        <v>0</v>
      </c>
      <c r="O1305">
        <f>Sheet9!E1013</f>
        <v>0</v>
      </c>
      <c r="P1305" t="str">
        <f>IFERROR(VLOOKUP(O1305,Sheet6!A:B,2,0),"")</f>
        <v/>
      </c>
      <c r="Q1305">
        <f>Sheet9!A1013</f>
        <v>0</v>
      </c>
      <c r="R1305" t="str">
        <f t="shared" si="113"/>
        <v/>
      </c>
      <c r="S1305">
        <f>Sheet9!B1013</f>
        <v>0</v>
      </c>
      <c r="T1305" t="s">
        <v>166</v>
      </c>
      <c r="U1305" t="s">
        <v>167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Sheet9!D1014</f>
        <v>0</v>
      </c>
      <c r="O1306">
        <f>Sheet9!E1014</f>
        <v>0</v>
      </c>
      <c r="P1306" t="str">
        <f>IFERROR(VLOOKUP(O1306,Sheet6!A:B,2,0),"")</f>
        <v/>
      </c>
      <c r="Q1306">
        <f>Sheet9!A1014</f>
        <v>0</v>
      </c>
      <c r="R1306" t="str">
        <f t="shared" si="113"/>
        <v/>
      </c>
      <c r="S1306">
        <f>Sheet9!B1014</f>
        <v>0</v>
      </c>
      <c r="T1306" t="s">
        <v>166</v>
      </c>
      <c r="U1306" t="s">
        <v>167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Sheet9!D1015</f>
        <v>0</v>
      </c>
      <c r="O1307">
        <f>Sheet9!E1015</f>
        <v>0</v>
      </c>
      <c r="P1307" t="str">
        <f>IFERROR(VLOOKUP(O1307,Sheet6!A:B,2,0),"")</f>
        <v/>
      </c>
      <c r="Q1307">
        <f>Sheet9!A1015</f>
        <v>0</v>
      </c>
      <c r="R1307" t="str">
        <f t="shared" si="113"/>
        <v/>
      </c>
      <c r="S1307">
        <f>Sheet9!B1015</f>
        <v>0</v>
      </c>
      <c r="T1307" t="s">
        <v>166</v>
      </c>
      <c r="U1307" t="s">
        <v>167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Sheet9!D1016</f>
        <v>0</v>
      </c>
      <c r="O1308">
        <f>Sheet9!E1016</f>
        <v>0</v>
      </c>
      <c r="P1308" t="str">
        <f>IFERROR(VLOOKUP(O1308,Sheet6!A:B,2,0),"")</f>
        <v/>
      </c>
      <c r="Q1308">
        <f>Sheet9!A1016</f>
        <v>0</v>
      </c>
      <c r="R1308" t="str">
        <f t="shared" si="113"/>
        <v/>
      </c>
      <c r="S1308">
        <f>Sheet9!B1016</f>
        <v>0</v>
      </c>
      <c r="T1308" t="s">
        <v>166</v>
      </c>
      <c r="U1308" t="s">
        <v>167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Sheet9!D1017</f>
        <v>0</v>
      </c>
      <c r="O1309">
        <f>Sheet9!E1017</f>
        <v>0</v>
      </c>
      <c r="P1309" t="str">
        <f>IFERROR(VLOOKUP(O1309,Sheet6!A:B,2,0),"")</f>
        <v/>
      </c>
      <c r="Q1309">
        <f>Sheet9!A1017</f>
        <v>0</v>
      </c>
      <c r="R1309" t="str">
        <f t="shared" si="113"/>
        <v/>
      </c>
      <c r="S1309">
        <f>Sheet9!B1017</f>
        <v>0</v>
      </c>
      <c r="T1309" t="s">
        <v>166</v>
      </c>
      <c r="U1309" t="s">
        <v>167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Sheet9!D1018</f>
        <v>0</v>
      </c>
      <c r="O1310">
        <f>Sheet9!E1018</f>
        <v>0</v>
      </c>
      <c r="P1310" t="str">
        <f>IFERROR(VLOOKUP(O1310,Sheet6!A:B,2,0),"")</f>
        <v/>
      </c>
      <c r="Q1310">
        <f>Sheet9!A1018</f>
        <v>0</v>
      </c>
      <c r="R1310" t="str">
        <f t="shared" si="113"/>
        <v/>
      </c>
      <c r="S1310">
        <f>Sheet9!B1018</f>
        <v>0</v>
      </c>
      <c r="T1310" t="s">
        <v>166</v>
      </c>
      <c r="U1310" t="s">
        <v>167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Sheet9!D1019</f>
        <v>0</v>
      </c>
      <c r="O1311">
        <f>Sheet9!E1019</f>
        <v>0</v>
      </c>
      <c r="P1311" t="str">
        <f>IFERROR(VLOOKUP(O1311,Sheet6!A:B,2,0),"")</f>
        <v/>
      </c>
      <c r="Q1311">
        <f>Sheet9!A1019</f>
        <v>0</v>
      </c>
      <c r="R1311" t="str">
        <f t="shared" si="113"/>
        <v/>
      </c>
      <c r="S1311">
        <f>Sheet9!B1019</f>
        <v>0</v>
      </c>
      <c r="T1311" t="s">
        <v>166</v>
      </c>
      <c r="U1311" t="s">
        <v>167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Sheet9!D1020</f>
        <v>0</v>
      </c>
      <c r="O1312">
        <f>Sheet9!E1020</f>
        <v>0</v>
      </c>
      <c r="P1312" t="str">
        <f>IFERROR(VLOOKUP(O1312,Sheet6!A:B,2,0),"")</f>
        <v/>
      </c>
      <c r="Q1312">
        <f>Sheet9!A1020</f>
        <v>0</v>
      </c>
      <c r="R1312" t="str">
        <f t="shared" si="113"/>
        <v/>
      </c>
      <c r="S1312">
        <f>Sheet9!B1020</f>
        <v>0</v>
      </c>
      <c r="T1312" t="s">
        <v>166</v>
      </c>
      <c r="U1312" t="s">
        <v>167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Sheet9!D1021</f>
        <v>0</v>
      </c>
      <c r="O1313">
        <f>Sheet9!E1021</f>
        <v>0</v>
      </c>
      <c r="P1313" t="str">
        <f>IFERROR(VLOOKUP(O1313,Sheet6!A:B,2,0),"")</f>
        <v/>
      </c>
      <c r="Q1313">
        <f>Sheet9!A1021</f>
        <v>0</v>
      </c>
      <c r="R1313" t="str">
        <f t="shared" si="113"/>
        <v/>
      </c>
      <c r="S1313">
        <f>Sheet9!B1021</f>
        <v>0</v>
      </c>
      <c r="T1313" t="s">
        <v>166</v>
      </c>
      <c r="U1313" t="s">
        <v>167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Sheet9!D1022</f>
        <v>0</v>
      </c>
      <c r="O1314">
        <f>Sheet9!E1022</f>
        <v>0</v>
      </c>
      <c r="P1314" t="str">
        <f>IFERROR(VLOOKUP(O1314,Sheet6!A:B,2,0),"")</f>
        <v/>
      </c>
      <c r="Q1314">
        <f>Sheet9!A1022</f>
        <v>0</v>
      </c>
      <c r="R1314" t="str">
        <f t="shared" si="113"/>
        <v/>
      </c>
      <c r="S1314">
        <f>Sheet9!B1022</f>
        <v>0</v>
      </c>
      <c r="T1314" t="s">
        <v>166</v>
      </c>
      <c r="U1314" t="s">
        <v>167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Sheet9!D1023</f>
        <v>0</v>
      </c>
      <c r="O1315">
        <f>Sheet9!E1023</f>
        <v>0</v>
      </c>
      <c r="P1315" t="str">
        <f>IFERROR(VLOOKUP(O1315,Sheet6!A:B,2,0),"")</f>
        <v/>
      </c>
      <c r="Q1315">
        <f>Sheet9!A1023</f>
        <v>0</v>
      </c>
      <c r="R1315" t="str">
        <f t="shared" si="113"/>
        <v/>
      </c>
      <c r="S1315">
        <f>Sheet9!B1023</f>
        <v>0</v>
      </c>
      <c r="T1315" t="s">
        <v>166</v>
      </c>
      <c r="U1315" t="s">
        <v>167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Sheet9!D1024</f>
        <v>0</v>
      </c>
      <c r="O1316">
        <f>Sheet9!E1024</f>
        <v>0</v>
      </c>
      <c r="P1316" t="str">
        <f>IFERROR(VLOOKUP(O1316,Sheet6!A:B,2,0),"")</f>
        <v/>
      </c>
      <c r="Q1316">
        <f>Sheet9!A1024</f>
        <v>0</v>
      </c>
      <c r="R1316" t="str">
        <f t="shared" si="113"/>
        <v/>
      </c>
      <c r="S1316">
        <f>Sheet9!B1024</f>
        <v>0</v>
      </c>
      <c r="T1316" t="s">
        <v>166</v>
      </c>
      <c r="U1316" t="s">
        <v>167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Sheet9!D1025</f>
        <v>0</v>
      </c>
      <c r="O1317">
        <f>Sheet9!E1025</f>
        <v>0</v>
      </c>
      <c r="P1317" t="str">
        <f>IFERROR(VLOOKUP(O1317,Sheet6!A:B,2,0),"")</f>
        <v/>
      </c>
      <c r="Q1317">
        <f>Sheet9!A1025</f>
        <v>0</v>
      </c>
      <c r="R1317" t="str">
        <f t="shared" si="113"/>
        <v/>
      </c>
      <c r="S1317">
        <f>Sheet9!B1025</f>
        <v>0</v>
      </c>
      <c r="T1317" t="s">
        <v>166</v>
      </c>
      <c r="U1317" t="s">
        <v>167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Sheet9!D1026</f>
        <v>0</v>
      </c>
      <c r="O1318">
        <f>Sheet9!E1026</f>
        <v>0</v>
      </c>
      <c r="P1318" t="str">
        <f>IFERROR(VLOOKUP(O1318,Sheet6!A:B,2,0),"")</f>
        <v/>
      </c>
      <c r="Q1318">
        <f>Sheet9!A1026</f>
        <v>0</v>
      </c>
      <c r="R1318" t="str">
        <f t="shared" si="113"/>
        <v/>
      </c>
      <c r="S1318">
        <f>Sheet9!B1026</f>
        <v>0</v>
      </c>
      <c r="T1318" t="s">
        <v>166</v>
      </c>
      <c r="U1318" t="s">
        <v>167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Sheet9!D1027</f>
        <v>0</v>
      </c>
      <c r="O1319">
        <f>Sheet9!E1027</f>
        <v>0</v>
      </c>
      <c r="P1319" t="str">
        <f>IFERROR(VLOOKUP(O1319,Sheet6!A:B,2,0),"")</f>
        <v/>
      </c>
      <c r="Q1319">
        <f>Sheet9!A1027</f>
        <v>0</v>
      </c>
      <c r="R1319" t="str">
        <f t="shared" si="113"/>
        <v/>
      </c>
      <c r="S1319">
        <f>Sheet9!B1027</f>
        <v>0</v>
      </c>
      <c r="T1319" t="s">
        <v>166</v>
      </c>
      <c r="U1319" t="s">
        <v>167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Sheet9!D1028</f>
        <v>0</v>
      </c>
      <c r="O1320">
        <f>Sheet9!E1028</f>
        <v>0</v>
      </c>
      <c r="P1320" t="str">
        <f>IFERROR(VLOOKUP(O1320,Sheet6!A:B,2,0),"")</f>
        <v/>
      </c>
      <c r="Q1320">
        <f>Sheet9!A1028</f>
        <v>0</v>
      </c>
      <c r="R1320" t="str">
        <f t="shared" si="113"/>
        <v/>
      </c>
      <c r="S1320">
        <f>Sheet9!B1028</f>
        <v>0</v>
      </c>
      <c r="T1320" t="s">
        <v>166</v>
      </c>
      <c r="U1320" t="s">
        <v>167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Sheet9!D1029</f>
        <v>0</v>
      </c>
      <c r="O1321">
        <f>Sheet9!E1029</f>
        <v>0</v>
      </c>
      <c r="P1321" t="str">
        <f>IFERROR(VLOOKUP(O1321,Sheet6!A:B,2,0),"")</f>
        <v/>
      </c>
      <c r="Q1321">
        <f>Sheet9!A1029</f>
        <v>0</v>
      </c>
      <c r="R1321" t="str">
        <f t="shared" si="113"/>
        <v/>
      </c>
      <c r="S1321">
        <f>Sheet9!B1029</f>
        <v>0</v>
      </c>
      <c r="T1321" t="s">
        <v>166</v>
      </c>
      <c r="U1321" t="s">
        <v>167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Sheet9!D1030</f>
        <v>0</v>
      </c>
      <c r="O1322">
        <f>Sheet9!E1030</f>
        <v>0</v>
      </c>
      <c r="P1322" t="str">
        <f>IFERROR(VLOOKUP(O1322,Sheet6!A:B,2,0),"")</f>
        <v/>
      </c>
      <c r="Q1322">
        <f>Sheet9!A1030</f>
        <v>0</v>
      </c>
      <c r="R1322" t="str">
        <f t="shared" si="113"/>
        <v/>
      </c>
      <c r="S1322">
        <f>Sheet9!B1030</f>
        <v>0</v>
      </c>
      <c r="T1322" t="s">
        <v>166</v>
      </c>
      <c r="U1322" t="s">
        <v>167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Sheet9!D1031</f>
        <v>0</v>
      </c>
      <c r="O1323">
        <f>Sheet9!E1031</f>
        <v>0</v>
      </c>
      <c r="P1323" t="str">
        <f>IFERROR(VLOOKUP(O1323,Sheet6!A:B,2,0),"")</f>
        <v/>
      </c>
      <c r="Q1323">
        <f>Sheet9!A1031</f>
        <v>0</v>
      </c>
      <c r="R1323" t="str">
        <f t="shared" si="113"/>
        <v/>
      </c>
      <c r="S1323">
        <f>Sheet9!B1031</f>
        <v>0</v>
      </c>
      <c r="T1323" t="s">
        <v>166</v>
      </c>
      <c r="U1323" t="s">
        <v>167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Sheet9!D1032</f>
        <v>0</v>
      </c>
      <c r="O1324">
        <f>Sheet9!E1032</f>
        <v>0</v>
      </c>
      <c r="P1324" t="str">
        <f>IFERROR(VLOOKUP(O1324,Sheet6!A:B,2,0),"")</f>
        <v/>
      </c>
      <c r="Q1324">
        <f>Sheet9!A1032</f>
        <v>0</v>
      </c>
      <c r="R1324" t="str">
        <f t="shared" si="113"/>
        <v/>
      </c>
      <c r="S1324">
        <f>Sheet9!B1032</f>
        <v>0</v>
      </c>
      <c r="T1324" t="s">
        <v>166</v>
      </c>
      <c r="U1324" t="s">
        <v>167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Sheet9!D1033</f>
        <v>0</v>
      </c>
      <c r="O1325">
        <f>Sheet9!E1033</f>
        <v>0</v>
      </c>
      <c r="P1325" t="str">
        <f>IFERROR(VLOOKUP(O1325,Sheet6!A:B,2,0),"")</f>
        <v/>
      </c>
      <c r="Q1325">
        <f>Sheet9!A1033</f>
        <v>0</v>
      </c>
      <c r="R1325" t="str">
        <f t="shared" si="113"/>
        <v/>
      </c>
      <c r="S1325">
        <f>Sheet9!B1033</f>
        <v>0</v>
      </c>
      <c r="T1325" t="s">
        <v>166</v>
      </c>
      <c r="U1325" t="s">
        <v>167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Sheet9!D1034</f>
        <v>0</v>
      </c>
      <c r="O1326">
        <f>Sheet9!E1034</f>
        <v>0</v>
      </c>
      <c r="P1326" t="str">
        <f>IFERROR(VLOOKUP(O1326,Sheet6!A:B,2,0),"")</f>
        <v/>
      </c>
      <c r="Q1326">
        <f>Sheet9!A1034</f>
        <v>0</v>
      </c>
      <c r="R1326" t="str">
        <f t="shared" si="113"/>
        <v/>
      </c>
      <c r="S1326">
        <f>Sheet9!B1034</f>
        <v>0</v>
      </c>
      <c r="T1326" t="s">
        <v>166</v>
      </c>
      <c r="U1326" t="s">
        <v>167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Sheet9!D1035</f>
        <v>0</v>
      </c>
      <c r="O1327">
        <f>Sheet9!E1035</f>
        <v>0</v>
      </c>
      <c r="P1327" t="str">
        <f>IFERROR(VLOOKUP(O1327,Sheet6!A:B,2,0),"")</f>
        <v/>
      </c>
      <c r="Q1327">
        <f>Sheet9!A1035</f>
        <v>0</v>
      </c>
      <c r="R1327" t="str">
        <f t="shared" si="113"/>
        <v/>
      </c>
      <c r="S1327">
        <f>Sheet9!B1035</f>
        <v>0</v>
      </c>
      <c r="T1327" t="s">
        <v>166</v>
      </c>
      <c r="U1327" t="s">
        <v>167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Sheet9!D1036</f>
        <v>0</v>
      </c>
      <c r="O1328">
        <f>Sheet9!E1036</f>
        <v>0</v>
      </c>
      <c r="P1328" t="str">
        <f>IFERROR(VLOOKUP(O1328,Sheet6!A:B,2,0),"")</f>
        <v/>
      </c>
      <c r="Q1328">
        <f>Sheet9!A1036</f>
        <v>0</v>
      </c>
      <c r="R1328" t="str">
        <f t="shared" si="113"/>
        <v/>
      </c>
      <c r="S1328">
        <f>Sheet9!B1036</f>
        <v>0</v>
      </c>
      <c r="T1328" t="s">
        <v>166</v>
      </c>
      <c r="U1328" t="s">
        <v>167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Sheet9!D1037</f>
        <v>0</v>
      </c>
      <c r="O1329">
        <f>Sheet9!E1037</f>
        <v>0</v>
      </c>
      <c r="P1329" t="str">
        <f>IFERROR(VLOOKUP(O1329,Sheet6!A:B,2,0),"")</f>
        <v/>
      </c>
      <c r="Q1329">
        <f>Sheet9!A1037</f>
        <v>0</v>
      </c>
      <c r="R1329" t="str">
        <f t="shared" si="113"/>
        <v/>
      </c>
      <c r="S1329">
        <f>Sheet9!B1037</f>
        <v>0</v>
      </c>
      <c r="T1329" t="s">
        <v>166</v>
      </c>
      <c r="U1329" t="s">
        <v>167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Sheet9!D1038</f>
        <v>0</v>
      </c>
      <c r="O1330">
        <f>Sheet9!E1038</f>
        <v>0</v>
      </c>
      <c r="P1330" t="str">
        <f>IFERROR(VLOOKUP(O1330,Sheet6!A:B,2,0),"")</f>
        <v/>
      </c>
      <c r="Q1330">
        <f>Sheet9!A1038</f>
        <v>0</v>
      </c>
      <c r="R1330" t="str">
        <f t="shared" si="113"/>
        <v/>
      </c>
      <c r="S1330">
        <f>Sheet9!B1038</f>
        <v>0</v>
      </c>
      <c r="T1330" t="s">
        <v>166</v>
      </c>
      <c r="U1330" t="s">
        <v>167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Sheet9!D1039</f>
        <v>0</v>
      </c>
      <c r="O1331">
        <f>Sheet9!E1039</f>
        <v>0</v>
      </c>
      <c r="P1331" t="str">
        <f>IFERROR(VLOOKUP(O1331,Sheet6!A:B,2,0),"")</f>
        <v/>
      </c>
      <c r="Q1331">
        <f>Sheet9!A1039</f>
        <v>0</v>
      </c>
      <c r="R1331" t="str">
        <f t="shared" si="113"/>
        <v/>
      </c>
      <c r="S1331">
        <f>Sheet9!B1039</f>
        <v>0</v>
      </c>
      <c r="T1331" t="s">
        <v>166</v>
      </c>
      <c r="U1331" t="s">
        <v>167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Sheet9!D1040</f>
        <v>0</v>
      </c>
      <c r="O1332">
        <f>Sheet9!E1040</f>
        <v>0</v>
      </c>
      <c r="P1332" t="str">
        <f>IFERROR(VLOOKUP(O1332,Sheet6!A:B,2,0),"")</f>
        <v/>
      </c>
      <c r="Q1332">
        <f>Sheet9!A1040</f>
        <v>0</v>
      </c>
      <c r="R1332" t="str">
        <f t="shared" si="113"/>
        <v/>
      </c>
      <c r="S1332">
        <f>Sheet9!B1040</f>
        <v>0</v>
      </c>
      <c r="T1332" t="s">
        <v>166</v>
      </c>
      <c r="U1332" t="s">
        <v>167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Sheet9!D1041</f>
        <v>0</v>
      </c>
      <c r="O1333">
        <f>Sheet9!E1041</f>
        <v>0</v>
      </c>
      <c r="P1333" t="str">
        <f>IFERROR(VLOOKUP(O1333,Sheet6!A:B,2,0),"")</f>
        <v/>
      </c>
      <c r="Q1333">
        <f>Sheet9!A1041</f>
        <v>0</v>
      </c>
      <c r="R1333" t="str">
        <f t="shared" si="113"/>
        <v/>
      </c>
      <c r="S1333">
        <f>Sheet9!B1041</f>
        <v>0</v>
      </c>
      <c r="T1333" t="s">
        <v>166</v>
      </c>
      <c r="U1333" t="s">
        <v>167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Sheet9!D1042</f>
        <v>0</v>
      </c>
      <c r="O1334">
        <f>Sheet9!E1042</f>
        <v>0</v>
      </c>
      <c r="P1334" t="str">
        <f>IFERROR(VLOOKUP(O1334,Sheet6!A:B,2,0),"")</f>
        <v/>
      </c>
      <c r="Q1334">
        <f>Sheet9!A1042</f>
        <v>0</v>
      </c>
      <c r="R1334" t="str">
        <f t="shared" si="113"/>
        <v/>
      </c>
      <c r="S1334">
        <f>Sheet9!B1042</f>
        <v>0</v>
      </c>
      <c r="T1334" t="s">
        <v>166</v>
      </c>
      <c r="U1334" t="s">
        <v>167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Sheet9!D1043</f>
        <v>0</v>
      </c>
      <c r="O1335">
        <f>Sheet9!E1043</f>
        <v>0</v>
      </c>
      <c r="P1335" t="str">
        <f>IFERROR(VLOOKUP(O1335,Sheet6!A:B,2,0),"")</f>
        <v/>
      </c>
      <c r="Q1335">
        <f>Sheet9!A1043</f>
        <v>0</v>
      </c>
      <c r="R1335" t="str">
        <f t="shared" si="113"/>
        <v/>
      </c>
      <c r="S1335">
        <f>Sheet9!B1043</f>
        <v>0</v>
      </c>
      <c r="T1335" t="s">
        <v>166</v>
      </c>
      <c r="U1335" t="s">
        <v>167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Sheet9!D1044</f>
        <v>0</v>
      </c>
      <c r="O1336">
        <f>Sheet9!E1044</f>
        <v>0</v>
      </c>
      <c r="P1336" t="str">
        <f>IFERROR(VLOOKUP(O1336,Sheet6!A:B,2,0),"")</f>
        <v/>
      </c>
      <c r="Q1336">
        <f>Sheet9!A1044</f>
        <v>0</v>
      </c>
      <c r="R1336" t="str">
        <f t="shared" si="113"/>
        <v/>
      </c>
      <c r="S1336">
        <f>Sheet9!B1044</f>
        <v>0</v>
      </c>
      <c r="T1336" t="s">
        <v>166</v>
      </c>
      <c r="U1336" t="s">
        <v>167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Sheet9!D1045</f>
        <v>0</v>
      </c>
      <c r="O1337">
        <f>Sheet9!E1045</f>
        <v>0</v>
      </c>
      <c r="P1337" t="str">
        <f>IFERROR(VLOOKUP(O1337,Sheet6!A:B,2,0),"")</f>
        <v/>
      </c>
      <c r="Q1337">
        <f>Sheet9!A1045</f>
        <v>0</v>
      </c>
      <c r="R1337" t="str">
        <f t="shared" si="113"/>
        <v/>
      </c>
      <c r="S1337">
        <f>Sheet9!B1045</f>
        <v>0</v>
      </c>
      <c r="T1337" t="s">
        <v>166</v>
      </c>
      <c r="U1337" t="s">
        <v>167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Sheet9!D1046</f>
        <v>0</v>
      </c>
      <c r="O1338">
        <f>Sheet9!E1046</f>
        <v>0</v>
      </c>
      <c r="P1338" t="str">
        <f>IFERROR(VLOOKUP(O1338,Sheet6!A:B,2,0),"")</f>
        <v/>
      </c>
      <c r="Q1338">
        <f>Sheet9!A1046</f>
        <v>0</v>
      </c>
      <c r="R1338" t="str">
        <f t="shared" si="113"/>
        <v/>
      </c>
      <c r="S1338">
        <f>Sheet9!B1046</f>
        <v>0</v>
      </c>
      <c r="T1338" t="s">
        <v>166</v>
      </c>
      <c r="U1338" t="s">
        <v>167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Sheet9!D1047</f>
        <v>0</v>
      </c>
      <c r="O1339">
        <f>Sheet9!E1047</f>
        <v>0</v>
      </c>
      <c r="P1339" t="str">
        <f>IFERROR(VLOOKUP(O1339,Sheet6!A:B,2,0),"")</f>
        <v/>
      </c>
      <c r="Q1339">
        <f>Sheet9!A1047</f>
        <v>0</v>
      </c>
      <c r="R1339" t="str">
        <f t="shared" ref="R1339:R1402" si="118">IFERROR(VLOOKUP(Q1339,AG:AH,2,0),"")</f>
        <v/>
      </c>
      <c r="S1339">
        <f>Sheet9!B1047</f>
        <v>0</v>
      </c>
      <c r="T1339" t="s">
        <v>166</v>
      </c>
      <c r="U1339" t="s">
        <v>167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Sheet9!D1048</f>
        <v>0</v>
      </c>
      <c r="O1340">
        <f>Sheet9!E1048</f>
        <v>0</v>
      </c>
      <c r="P1340" t="str">
        <f>IFERROR(VLOOKUP(O1340,Sheet6!A:B,2,0),"")</f>
        <v/>
      </c>
      <c r="Q1340">
        <f>Sheet9!A1048</f>
        <v>0</v>
      </c>
      <c r="R1340" t="str">
        <f t="shared" si="118"/>
        <v/>
      </c>
      <c r="S1340">
        <f>Sheet9!B1048</f>
        <v>0</v>
      </c>
      <c r="T1340" t="s">
        <v>166</v>
      </c>
      <c r="U1340" t="s">
        <v>167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Sheet9!D1049</f>
        <v>0</v>
      </c>
      <c r="O1341">
        <f>Sheet9!E1049</f>
        <v>0</v>
      </c>
      <c r="P1341" t="str">
        <f>IFERROR(VLOOKUP(O1341,Sheet6!A:B,2,0),"")</f>
        <v/>
      </c>
      <c r="Q1341">
        <f>Sheet9!A1049</f>
        <v>0</v>
      </c>
      <c r="R1341" t="str">
        <f t="shared" si="118"/>
        <v/>
      </c>
      <c r="S1341">
        <f>Sheet9!B1049</f>
        <v>0</v>
      </c>
      <c r="T1341" t="s">
        <v>166</v>
      </c>
      <c r="U1341" t="s">
        <v>167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Sheet9!D1050</f>
        <v>0</v>
      </c>
      <c r="O1342">
        <f>Sheet9!E1050</f>
        <v>0</v>
      </c>
      <c r="P1342" t="str">
        <f>IFERROR(VLOOKUP(O1342,Sheet6!A:B,2,0),"")</f>
        <v/>
      </c>
      <c r="Q1342">
        <f>Sheet9!A1050</f>
        <v>0</v>
      </c>
      <c r="R1342" t="str">
        <f t="shared" si="118"/>
        <v/>
      </c>
      <c r="S1342">
        <f>Sheet9!B1050</f>
        <v>0</v>
      </c>
      <c r="T1342" t="s">
        <v>166</v>
      </c>
      <c r="U1342" t="s">
        <v>167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Sheet9!D1051</f>
        <v>0</v>
      </c>
      <c r="O1343">
        <f>Sheet9!E1051</f>
        <v>0</v>
      </c>
      <c r="P1343" t="str">
        <f>IFERROR(VLOOKUP(O1343,Sheet6!A:B,2,0),"")</f>
        <v/>
      </c>
      <c r="Q1343">
        <f>Sheet9!A1051</f>
        <v>0</v>
      </c>
      <c r="R1343" t="str">
        <f t="shared" si="118"/>
        <v/>
      </c>
      <c r="S1343">
        <f>Sheet9!B1051</f>
        <v>0</v>
      </c>
      <c r="T1343" t="s">
        <v>166</v>
      </c>
      <c r="U1343" t="s">
        <v>167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Sheet9!D1052</f>
        <v>0</v>
      </c>
      <c r="O1344">
        <f>Sheet9!E1052</f>
        <v>0</v>
      </c>
      <c r="P1344" t="str">
        <f>IFERROR(VLOOKUP(O1344,Sheet6!A:B,2,0),"")</f>
        <v/>
      </c>
      <c r="Q1344">
        <f>Sheet9!A1052</f>
        <v>0</v>
      </c>
      <c r="R1344" t="str">
        <f t="shared" si="118"/>
        <v/>
      </c>
      <c r="S1344">
        <f>Sheet9!B1052</f>
        <v>0</v>
      </c>
      <c r="T1344" t="s">
        <v>166</v>
      </c>
      <c r="U1344" t="s">
        <v>167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Sheet9!D1053</f>
        <v>0</v>
      </c>
      <c r="O1345">
        <f>Sheet9!E1053</f>
        <v>0</v>
      </c>
      <c r="P1345" t="str">
        <f>IFERROR(VLOOKUP(O1345,Sheet6!A:B,2,0),"")</f>
        <v/>
      </c>
      <c r="Q1345">
        <f>Sheet9!A1053</f>
        <v>0</v>
      </c>
      <c r="R1345" t="str">
        <f t="shared" si="118"/>
        <v/>
      </c>
      <c r="S1345">
        <f>Sheet9!B1053</f>
        <v>0</v>
      </c>
      <c r="T1345" t="s">
        <v>166</v>
      </c>
      <c r="U1345" t="s">
        <v>167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Sheet9!D1054</f>
        <v>0</v>
      </c>
      <c r="O1346">
        <f>Sheet9!E1054</f>
        <v>0</v>
      </c>
      <c r="P1346" t="str">
        <f>IFERROR(VLOOKUP(O1346,Sheet6!A:B,2,0),"")</f>
        <v/>
      </c>
      <c r="Q1346">
        <f>Sheet9!A1054</f>
        <v>0</v>
      </c>
      <c r="R1346" t="str">
        <f t="shared" si="118"/>
        <v/>
      </c>
      <c r="S1346">
        <f>Sheet9!B1054</f>
        <v>0</v>
      </c>
      <c r="T1346" t="s">
        <v>166</v>
      </c>
      <c r="U1346" t="s">
        <v>167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Sheet9!D1055</f>
        <v>0</v>
      </c>
      <c r="O1347">
        <f>Sheet9!E1055</f>
        <v>0</v>
      </c>
      <c r="P1347" t="str">
        <f>IFERROR(VLOOKUP(O1347,Sheet6!A:B,2,0),"")</f>
        <v/>
      </c>
      <c r="Q1347">
        <f>Sheet9!A1055</f>
        <v>0</v>
      </c>
      <c r="R1347" t="str">
        <f t="shared" si="118"/>
        <v/>
      </c>
      <c r="S1347">
        <f>Sheet9!B1055</f>
        <v>0</v>
      </c>
      <c r="T1347" t="s">
        <v>166</v>
      </c>
      <c r="U1347" t="s">
        <v>167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Sheet9!D1056</f>
        <v>0</v>
      </c>
      <c r="O1348">
        <f>Sheet9!E1056</f>
        <v>0</v>
      </c>
      <c r="P1348" t="str">
        <f>IFERROR(VLOOKUP(O1348,Sheet6!A:B,2,0),"")</f>
        <v/>
      </c>
      <c r="Q1348">
        <f>Sheet9!A1056</f>
        <v>0</v>
      </c>
      <c r="R1348" t="str">
        <f t="shared" si="118"/>
        <v/>
      </c>
      <c r="S1348">
        <f>Sheet9!B1056</f>
        <v>0</v>
      </c>
      <c r="T1348" t="s">
        <v>166</v>
      </c>
      <c r="U1348" t="s">
        <v>167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Sheet9!D1057</f>
        <v>0</v>
      </c>
      <c r="O1349">
        <f>Sheet9!E1057</f>
        <v>0</v>
      </c>
      <c r="P1349" t="str">
        <f>IFERROR(VLOOKUP(O1349,Sheet6!A:B,2,0),"")</f>
        <v/>
      </c>
      <c r="Q1349">
        <f>Sheet9!A1057</f>
        <v>0</v>
      </c>
      <c r="R1349" t="str">
        <f t="shared" si="118"/>
        <v/>
      </c>
      <c r="S1349">
        <f>Sheet9!B1057</f>
        <v>0</v>
      </c>
      <c r="T1349" t="s">
        <v>166</v>
      </c>
      <c r="U1349" t="s">
        <v>167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Sheet9!D1058</f>
        <v>0</v>
      </c>
      <c r="O1350">
        <f>Sheet9!E1058</f>
        <v>0</v>
      </c>
      <c r="P1350" t="str">
        <f>IFERROR(VLOOKUP(O1350,Sheet6!A:B,2,0),"")</f>
        <v/>
      </c>
      <c r="Q1350">
        <f>Sheet9!A1058</f>
        <v>0</v>
      </c>
      <c r="R1350" t="str">
        <f t="shared" si="118"/>
        <v/>
      </c>
      <c r="S1350">
        <f>Sheet9!B1058</f>
        <v>0</v>
      </c>
      <c r="T1350" t="s">
        <v>166</v>
      </c>
      <c r="U1350" t="s">
        <v>167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Sheet9!D1059</f>
        <v>0</v>
      </c>
      <c r="O1351">
        <f>Sheet9!E1059</f>
        <v>0</v>
      </c>
      <c r="P1351" t="str">
        <f>IFERROR(VLOOKUP(O1351,Sheet6!A:B,2,0),"")</f>
        <v/>
      </c>
      <c r="Q1351">
        <f>Sheet9!A1059</f>
        <v>0</v>
      </c>
      <c r="R1351" t="str">
        <f t="shared" si="118"/>
        <v/>
      </c>
      <c r="S1351">
        <f>Sheet9!B1059</f>
        <v>0</v>
      </c>
      <c r="T1351" t="s">
        <v>166</v>
      </c>
      <c r="U1351" t="s">
        <v>167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Sheet9!D1060</f>
        <v>0</v>
      </c>
      <c r="O1352">
        <f>Sheet9!E1060</f>
        <v>0</v>
      </c>
      <c r="P1352" t="str">
        <f>IFERROR(VLOOKUP(O1352,Sheet6!A:B,2,0),"")</f>
        <v/>
      </c>
      <c r="Q1352">
        <f>Sheet9!A1060</f>
        <v>0</v>
      </c>
      <c r="R1352" t="str">
        <f t="shared" si="118"/>
        <v/>
      </c>
      <c r="S1352">
        <f>Sheet9!B1060</f>
        <v>0</v>
      </c>
      <c r="T1352" t="s">
        <v>166</v>
      </c>
      <c r="U1352" t="s">
        <v>167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Sheet9!D1061</f>
        <v>0</v>
      </c>
      <c r="O1353">
        <f>Sheet9!E1061</f>
        <v>0</v>
      </c>
      <c r="P1353" t="str">
        <f>IFERROR(VLOOKUP(O1353,Sheet6!A:B,2,0),"")</f>
        <v/>
      </c>
      <c r="Q1353">
        <f>Sheet9!A1061</f>
        <v>0</v>
      </c>
      <c r="R1353" t="str">
        <f t="shared" si="118"/>
        <v/>
      </c>
      <c r="S1353">
        <f>Sheet9!B1061</f>
        <v>0</v>
      </c>
      <c r="T1353" t="s">
        <v>166</v>
      </c>
      <c r="U1353" t="s">
        <v>167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Sheet9!D1062</f>
        <v>0</v>
      </c>
      <c r="O1354">
        <f>Sheet9!E1062</f>
        <v>0</v>
      </c>
      <c r="P1354" t="str">
        <f>IFERROR(VLOOKUP(O1354,Sheet6!A:B,2,0),"")</f>
        <v/>
      </c>
      <c r="Q1354">
        <f>Sheet9!A1062</f>
        <v>0</v>
      </c>
      <c r="R1354" t="str">
        <f t="shared" si="118"/>
        <v/>
      </c>
      <c r="S1354">
        <f>Sheet9!B1062</f>
        <v>0</v>
      </c>
      <c r="T1354" t="s">
        <v>166</v>
      </c>
      <c r="U1354" t="s">
        <v>167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Sheet9!D1063</f>
        <v>0</v>
      </c>
      <c r="O1355">
        <f>Sheet9!E1063</f>
        <v>0</v>
      </c>
      <c r="P1355" t="str">
        <f>IFERROR(VLOOKUP(O1355,Sheet6!A:B,2,0),"")</f>
        <v/>
      </c>
      <c r="Q1355">
        <f>Sheet9!A1063</f>
        <v>0</v>
      </c>
      <c r="R1355" t="str">
        <f t="shared" si="118"/>
        <v/>
      </c>
      <c r="S1355">
        <f>Sheet9!B1063</f>
        <v>0</v>
      </c>
      <c r="T1355" t="s">
        <v>166</v>
      </c>
      <c r="U1355" t="s">
        <v>167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Sheet9!D1064</f>
        <v>0</v>
      </c>
      <c r="O1356">
        <f>Sheet9!E1064</f>
        <v>0</v>
      </c>
      <c r="P1356" t="str">
        <f>IFERROR(VLOOKUP(O1356,Sheet6!A:B,2,0),"")</f>
        <v/>
      </c>
      <c r="Q1356">
        <f>Sheet9!A1064</f>
        <v>0</v>
      </c>
      <c r="R1356" t="str">
        <f t="shared" si="118"/>
        <v/>
      </c>
      <c r="S1356">
        <f>Sheet9!B1064</f>
        <v>0</v>
      </c>
      <c r="T1356" t="s">
        <v>166</v>
      </c>
      <c r="U1356" t="s">
        <v>167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Sheet9!D1065</f>
        <v>0</v>
      </c>
      <c r="O1357">
        <f>Sheet9!E1065</f>
        <v>0</v>
      </c>
      <c r="P1357" t="str">
        <f>IFERROR(VLOOKUP(O1357,Sheet6!A:B,2,0),"")</f>
        <v/>
      </c>
      <c r="Q1357">
        <f>Sheet9!A1065</f>
        <v>0</v>
      </c>
      <c r="R1357" t="str">
        <f t="shared" si="118"/>
        <v/>
      </c>
      <c r="S1357">
        <f>Sheet9!B1065</f>
        <v>0</v>
      </c>
      <c r="T1357" t="s">
        <v>166</v>
      </c>
      <c r="U1357" t="s">
        <v>167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Sheet9!D1066</f>
        <v>0</v>
      </c>
      <c r="O1358">
        <f>Sheet9!E1066</f>
        <v>0</v>
      </c>
      <c r="P1358" t="str">
        <f>IFERROR(VLOOKUP(O1358,Sheet6!A:B,2,0),"")</f>
        <v/>
      </c>
      <c r="Q1358">
        <f>Sheet9!A1066</f>
        <v>0</v>
      </c>
      <c r="R1358" t="str">
        <f t="shared" si="118"/>
        <v/>
      </c>
      <c r="S1358">
        <f>Sheet9!B1066</f>
        <v>0</v>
      </c>
      <c r="T1358" t="s">
        <v>166</v>
      </c>
      <c r="U1358" t="s">
        <v>167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Sheet9!D1067</f>
        <v>0</v>
      </c>
      <c r="O1359">
        <f>Sheet9!E1067</f>
        <v>0</v>
      </c>
      <c r="P1359" t="str">
        <f>IFERROR(VLOOKUP(O1359,Sheet6!A:B,2,0),"")</f>
        <v/>
      </c>
      <c r="Q1359">
        <f>Sheet9!A1067</f>
        <v>0</v>
      </c>
      <c r="R1359" t="str">
        <f t="shared" si="118"/>
        <v/>
      </c>
      <c r="S1359">
        <f>Sheet9!B1067</f>
        <v>0</v>
      </c>
      <c r="T1359" t="s">
        <v>166</v>
      </c>
      <c r="U1359" t="s">
        <v>167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Sheet9!D1068</f>
        <v>0</v>
      </c>
      <c r="O1360">
        <f>Sheet9!E1068</f>
        <v>0</v>
      </c>
      <c r="P1360" t="str">
        <f>IFERROR(VLOOKUP(O1360,Sheet6!A:B,2,0),"")</f>
        <v/>
      </c>
      <c r="Q1360">
        <f>Sheet9!A1068</f>
        <v>0</v>
      </c>
      <c r="R1360" t="str">
        <f t="shared" si="118"/>
        <v/>
      </c>
      <c r="S1360">
        <f>Sheet9!B1068</f>
        <v>0</v>
      </c>
      <c r="T1360" t="s">
        <v>166</v>
      </c>
      <c r="U1360" t="s">
        <v>167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Sheet9!D1069</f>
        <v>0</v>
      </c>
      <c r="O1361">
        <f>Sheet9!E1069</f>
        <v>0</v>
      </c>
      <c r="P1361" t="str">
        <f>IFERROR(VLOOKUP(O1361,Sheet6!A:B,2,0),"")</f>
        <v/>
      </c>
      <c r="Q1361">
        <f>Sheet9!A1069</f>
        <v>0</v>
      </c>
      <c r="R1361" t="str">
        <f t="shared" si="118"/>
        <v/>
      </c>
      <c r="S1361">
        <f>Sheet9!B1069</f>
        <v>0</v>
      </c>
      <c r="T1361" t="s">
        <v>166</v>
      </c>
      <c r="U1361" t="s">
        <v>167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Sheet9!D1070</f>
        <v>0</v>
      </c>
      <c r="O1362">
        <f>Sheet9!E1070</f>
        <v>0</v>
      </c>
      <c r="P1362" t="str">
        <f>IFERROR(VLOOKUP(O1362,Sheet6!A:B,2,0),"")</f>
        <v/>
      </c>
      <c r="Q1362">
        <f>Sheet9!A1070</f>
        <v>0</v>
      </c>
      <c r="R1362" t="str">
        <f t="shared" si="118"/>
        <v/>
      </c>
      <c r="S1362">
        <f>Sheet9!B1070</f>
        <v>0</v>
      </c>
      <c r="T1362" t="s">
        <v>166</v>
      </c>
      <c r="U1362" t="s">
        <v>167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Sheet9!D1071</f>
        <v>0</v>
      </c>
      <c r="O1363">
        <f>Sheet9!E1071</f>
        <v>0</v>
      </c>
      <c r="P1363" t="str">
        <f>IFERROR(VLOOKUP(O1363,Sheet6!A:B,2,0),"")</f>
        <v/>
      </c>
      <c r="Q1363">
        <f>Sheet9!A1071</f>
        <v>0</v>
      </c>
      <c r="R1363" t="str">
        <f t="shared" si="118"/>
        <v/>
      </c>
      <c r="S1363">
        <f>Sheet9!B1071</f>
        <v>0</v>
      </c>
      <c r="T1363" t="s">
        <v>166</v>
      </c>
      <c r="U1363" t="s">
        <v>167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Sheet9!D1072</f>
        <v>0</v>
      </c>
      <c r="O1364">
        <f>Sheet9!E1072</f>
        <v>0</v>
      </c>
      <c r="P1364" t="str">
        <f>IFERROR(VLOOKUP(O1364,Sheet6!A:B,2,0),"")</f>
        <v/>
      </c>
      <c r="Q1364">
        <f>Sheet9!A1072</f>
        <v>0</v>
      </c>
      <c r="R1364" t="str">
        <f t="shared" si="118"/>
        <v/>
      </c>
      <c r="S1364">
        <f>Sheet9!B1072</f>
        <v>0</v>
      </c>
      <c r="T1364" t="s">
        <v>166</v>
      </c>
      <c r="U1364" t="s">
        <v>167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Sheet9!D1073</f>
        <v>0</v>
      </c>
      <c r="O1365">
        <f>Sheet9!E1073</f>
        <v>0</v>
      </c>
      <c r="P1365" t="str">
        <f>IFERROR(VLOOKUP(O1365,Sheet6!A:B,2,0),"")</f>
        <v/>
      </c>
      <c r="Q1365">
        <f>Sheet9!A1073</f>
        <v>0</v>
      </c>
      <c r="R1365" t="str">
        <f t="shared" si="118"/>
        <v/>
      </c>
      <c r="S1365">
        <f>Sheet9!B1073</f>
        <v>0</v>
      </c>
      <c r="T1365" t="s">
        <v>166</v>
      </c>
      <c r="U1365" t="s">
        <v>167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Sheet9!D1074</f>
        <v>0</v>
      </c>
      <c r="O1366">
        <f>Sheet9!E1074</f>
        <v>0</v>
      </c>
      <c r="P1366" t="str">
        <f>IFERROR(VLOOKUP(O1366,Sheet6!A:B,2,0),"")</f>
        <v/>
      </c>
      <c r="Q1366">
        <f>Sheet9!A1074</f>
        <v>0</v>
      </c>
      <c r="R1366" t="str">
        <f t="shared" si="118"/>
        <v/>
      </c>
      <c r="S1366">
        <f>Sheet9!B1074</f>
        <v>0</v>
      </c>
      <c r="T1366" t="s">
        <v>166</v>
      </c>
      <c r="U1366" t="s">
        <v>167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Sheet9!D1075</f>
        <v>0</v>
      </c>
      <c r="O1367">
        <f>Sheet9!E1075</f>
        <v>0</v>
      </c>
      <c r="P1367" t="str">
        <f>IFERROR(VLOOKUP(O1367,Sheet6!A:B,2,0),"")</f>
        <v/>
      </c>
      <c r="Q1367">
        <f>Sheet9!A1075</f>
        <v>0</v>
      </c>
      <c r="R1367" t="str">
        <f t="shared" si="118"/>
        <v/>
      </c>
      <c r="S1367">
        <f>Sheet9!B1075</f>
        <v>0</v>
      </c>
      <c r="T1367" t="s">
        <v>166</v>
      </c>
      <c r="U1367" t="s">
        <v>167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Sheet9!D1076</f>
        <v>0</v>
      </c>
      <c r="O1368">
        <f>Sheet9!E1076</f>
        <v>0</v>
      </c>
      <c r="P1368" t="str">
        <f>IFERROR(VLOOKUP(O1368,Sheet6!A:B,2,0),"")</f>
        <v/>
      </c>
      <c r="Q1368">
        <f>Sheet9!A1076</f>
        <v>0</v>
      </c>
      <c r="R1368" t="str">
        <f t="shared" si="118"/>
        <v/>
      </c>
      <c r="S1368">
        <f>Sheet9!B1076</f>
        <v>0</v>
      </c>
      <c r="T1368" t="s">
        <v>166</v>
      </c>
      <c r="U1368" t="s">
        <v>167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Sheet9!D1077</f>
        <v>0</v>
      </c>
      <c r="O1369">
        <f>Sheet9!E1077</f>
        <v>0</v>
      </c>
      <c r="P1369" t="str">
        <f>IFERROR(VLOOKUP(O1369,Sheet6!A:B,2,0),"")</f>
        <v/>
      </c>
      <c r="Q1369">
        <f>Sheet9!A1077</f>
        <v>0</v>
      </c>
      <c r="R1369" t="str">
        <f t="shared" si="118"/>
        <v/>
      </c>
      <c r="S1369">
        <f>Sheet9!B1077</f>
        <v>0</v>
      </c>
      <c r="T1369" t="s">
        <v>166</v>
      </c>
      <c r="U1369" t="s">
        <v>167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Sheet9!D1078</f>
        <v>0</v>
      </c>
      <c r="O1370">
        <f>Sheet9!E1078</f>
        <v>0</v>
      </c>
      <c r="P1370" t="str">
        <f>IFERROR(VLOOKUP(O1370,Sheet6!A:B,2,0),"")</f>
        <v/>
      </c>
      <c r="Q1370">
        <f>Sheet9!A1078</f>
        <v>0</v>
      </c>
      <c r="R1370" t="str">
        <f t="shared" si="118"/>
        <v/>
      </c>
      <c r="S1370">
        <f>Sheet9!B1078</f>
        <v>0</v>
      </c>
      <c r="T1370" t="s">
        <v>166</v>
      </c>
      <c r="U1370" t="s">
        <v>167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Sheet9!D1079</f>
        <v>0</v>
      </c>
      <c r="O1371">
        <f>Sheet9!E1079</f>
        <v>0</v>
      </c>
      <c r="P1371" t="str">
        <f>IFERROR(VLOOKUP(O1371,Sheet6!A:B,2,0),"")</f>
        <v/>
      </c>
      <c r="Q1371">
        <f>Sheet9!A1079</f>
        <v>0</v>
      </c>
      <c r="R1371" t="str">
        <f t="shared" si="118"/>
        <v/>
      </c>
      <c r="S1371">
        <f>Sheet9!B1079</f>
        <v>0</v>
      </c>
      <c r="T1371" t="s">
        <v>166</v>
      </c>
      <c r="U1371" t="s">
        <v>167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Sheet9!D1080</f>
        <v>0</v>
      </c>
      <c r="O1372">
        <f>Sheet9!E1080</f>
        <v>0</v>
      </c>
      <c r="P1372" t="str">
        <f>IFERROR(VLOOKUP(O1372,Sheet6!A:B,2,0),"")</f>
        <v/>
      </c>
      <c r="Q1372">
        <f>Sheet9!A1080</f>
        <v>0</v>
      </c>
      <c r="R1372" t="str">
        <f t="shared" si="118"/>
        <v/>
      </c>
      <c r="S1372">
        <f>Sheet9!B1080</f>
        <v>0</v>
      </c>
      <c r="T1372" t="s">
        <v>166</v>
      </c>
      <c r="U1372" t="s">
        <v>167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Sheet9!D1081</f>
        <v>0</v>
      </c>
      <c r="O1373">
        <f>Sheet9!E1081</f>
        <v>0</v>
      </c>
      <c r="P1373" t="str">
        <f>IFERROR(VLOOKUP(O1373,Sheet6!A:B,2,0),"")</f>
        <v/>
      </c>
      <c r="Q1373">
        <f>Sheet9!A1081</f>
        <v>0</v>
      </c>
      <c r="R1373" t="str">
        <f t="shared" si="118"/>
        <v/>
      </c>
      <c r="S1373">
        <f>Sheet9!B1081</f>
        <v>0</v>
      </c>
      <c r="T1373" t="s">
        <v>166</v>
      </c>
      <c r="U1373" t="s">
        <v>167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Sheet9!D1082</f>
        <v>0</v>
      </c>
      <c r="O1374">
        <f>Sheet9!E1082</f>
        <v>0</v>
      </c>
      <c r="P1374" t="str">
        <f>IFERROR(VLOOKUP(O1374,Sheet6!A:B,2,0),"")</f>
        <v/>
      </c>
      <c r="Q1374">
        <f>Sheet9!A1082</f>
        <v>0</v>
      </c>
      <c r="R1374" t="str">
        <f t="shared" si="118"/>
        <v/>
      </c>
      <c r="S1374">
        <f>Sheet9!B1082</f>
        <v>0</v>
      </c>
      <c r="T1374" t="s">
        <v>166</v>
      </c>
      <c r="U1374" t="s">
        <v>167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Sheet9!D1083</f>
        <v>0</v>
      </c>
      <c r="O1375">
        <f>Sheet9!E1083</f>
        <v>0</v>
      </c>
      <c r="P1375" t="str">
        <f>IFERROR(VLOOKUP(O1375,Sheet6!A:B,2,0),"")</f>
        <v/>
      </c>
      <c r="Q1375">
        <f>Sheet9!A1083</f>
        <v>0</v>
      </c>
      <c r="R1375" t="str">
        <f t="shared" si="118"/>
        <v/>
      </c>
      <c r="S1375">
        <f>Sheet9!B1083</f>
        <v>0</v>
      </c>
      <c r="T1375" t="s">
        <v>166</v>
      </c>
      <c r="U1375" t="s">
        <v>167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Sheet9!D1084</f>
        <v>0</v>
      </c>
      <c r="O1376">
        <f>Sheet9!E1084</f>
        <v>0</v>
      </c>
      <c r="P1376" t="str">
        <f>IFERROR(VLOOKUP(O1376,Sheet6!A:B,2,0),"")</f>
        <v/>
      </c>
      <c r="Q1376">
        <f>Sheet9!A1084</f>
        <v>0</v>
      </c>
      <c r="R1376" t="str">
        <f t="shared" si="118"/>
        <v/>
      </c>
      <c r="S1376">
        <f>Sheet9!B1084</f>
        <v>0</v>
      </c>
      <c r="T1376" t="s">
        <v>166</v>
      </c>
      <c r="U1376" t="s">
        <v>167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Sheet9!D1085</f>
        <v>0</v>
      </c>
      <c r="O1377">
        <f>Sheet9!E1085</f>
        <v>0</v>
      </c>
      <c r="P1377" t="str">
        <f>IFERROR(VLOOKUP(O1377,Sheet6!A:B,2,0),"")</f>
        <v/>
      </c>
      <c r="Q1377">
        <f>Sheet9!A1085</f>
        <v>0</v>
      </c>
      <c r="R1377" t="str">
        <f t="shared" si="118"/>
        <v/>
      </c>
      <c r="S1377">
        <f>Sheet9!B1085</f>
        <v>0</v>
      </c>
      <c r="T1377" t="s">
        <v>166</v>
      </c>
      <c r="U1377" t="s">
        <v>167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Sheet9!D1086</f>
        <v>0</v>
      </c>
      <c r="O1378">
        <f>Sheet9!E1086</f>
        <v>0</v>
      </c>
      <c r="P1378" t="str">
        <f>IFERROR(VLOOKUP(O1378,Sheet6!A:B,2,0),"")</f>
        <v/>
      </c>
      <c r="Q1378">
        <f>Sheet9!A1086</f>
        <v>0</v>
      </c>
      <c r="R1378" t="str">
        <f t="shared" si="118"/>
        <v/>
      </c>
      <c r="S1378">
        <f>Sheet9!B1086</f>
        <v>0</v>
      </c>
      <c r="T1378" t="s">
        <v>166</v>
      </c>
      <c r="U1378" t="s">
        <v>167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Sheet9!D1087</f>
        <v>0</v>
      </c>
      <c r="O1379">
        <f>Sheet9!E1087</f>
        <v>0</v>
      </c>
      <c r="P1379" t="str">
        <f>IFERROR(VLOOKUP(O1379,Sheet6!A:B,2,0),"")</f>
        <v/>
      </c>
      <c r="Q1379">
        <f>Sheet9!A1087</f>
        <v>0</v>
      </c>
      <c r="R1379" t="str">
        <f t="shared" si="118"/>
        <v/>
      </c>
      <c r="S1379">
        <f>Sheet9!B1087</f>
        <v>0</v>
      </c>
      <c r="T1379" t="s">
        <v>166</v>
      </c>
      <c r="U1379" t="s">
        <v>167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Sheet9!D1088</f>
        <v>0</v>
      </c>
      <c r="O1380">
        <f>Sheet9!E1088</f>
        <v>0</v>
      </c>
      <c r="P1380" t="str">
        <f>IFERROR(VLOOKUP(O1380,Sheet6!A:B,2,0),"")</f>
        <v/>
      </c>
      <c r="Q1380">
        <f>Sheet9!A1088</f>
        <v>0</v>
      </c>
      <c r="R1380" t="str">
        <f t="shared" si="118"/>
        <v/>
      </c>
      <c r="S1380">
        <f>Sheet9!B1088</f>
        <v>0</v>
      </c>
      <c r="T1380" t="s">
        <v>166</v>
      </c>
      <c r="U1380" t="s">
        <v>167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Sheet9!D1089</f>
        <v>0</v>
      </c>
      <c r="O1381">
        <f>Sheet9!E1089</f>
        <v>0</v>
      </c>
      <c r="P1381" t="str">
        <f>IFERROR(VLOOKUP(O1381,Sheet6!A:B,2,0),"")</f>
        <v/>
      </c>
      <c r="Q1381">
        <f>Sheet9!A1089</f>
        <v>0</v>
      </c>
      <c r="R1381" t="str">
        <f t="shared" si="118"/>
        <v/>
      </c>
      <c r="S1381">
        <f>Sheet9!B1089</f>
        <v>0</v>
      </c>
      <c r="T1381" t="s">
        <v>166</v>
      </c>
      <c r="U1381" t="s">
        <v>167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Sheet9!D1090</f>
        <v>0</v>
      </c>
      <c r="O1382">
        <f>Sheet9!E1090</f>
        <v>0</v>
      </c>
      <c r="P1382" t="str">
        <f>IFERROR(VLOOKUP(O1382,Sheet6!A:B,2,0),"")</f>
        <v/>
      </c>
      <c r="Q1382">
        <f>Sheet9!A1090</f>
        <v>0</v>
      </c>
      <c r="R1382" t="str">
        <f t="shared" si="118"/>
        <v/>
      </c>
      <c r="S1382">
        <f>Sheet9!B1090</f>
        <v>0</v>
      </c>
      <c r="T1382" t="s">
        <v>166</v>
      </c>
      <c r="U1382" t="s">
        <v>167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Sheet9!D1091</f>
        <v>0</v>
      </c>
      <c r="O1383">
        <f>Sheet9!E1091</f>
        <v>0</v>
      </c>
      <c r="P1383" t="str">
        <f>IFERROR(VLOOKUP(O1383,Sheet6!A:B,2,0),"")</f>
        <v/>
      </c>
      <c r="Q1383">
        <f>Sheet9!A1091</f>
        <v>0</v>
      </c>
      <c r="R1383" t="str">
        <f t="shared" si="118"/>
        <v/>
      </c>
      <c r="S1383">
        <f>Sheet9!B1091</f>
        <v>0</v>
      </c>
      <c r="T1383" t="s">
        <v>166</v>
      </c>
      <c r="U1383" t="s">
        <v>167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Sheet9!D1092</f>
        <v>0</v>
      </c>
      <c r="O1384">
        <f>Sheet9!E1092</f>
        <v>0</v>
      </c>
      <c r="P1384" t="str">
        <f>IFERROR(VLOOKUP(O1384,Sheet6!A:B,2,0),"")</f>
        <v/>
      </c>
      <c r="Q1384">
        <f>Sheet9!A1092</f>
        <v>0</v>
      </c>
      <c r="R1384" t="str">
        <f t="shared" si="118"/>
        <v/>
      </c>
      <c r="S1384">
        <f>Sheet9!B1092</f>
        <v>0</v>
      </c>
      <c r="T1384" t="s">
        <v>166</v>
      </c>
      <c r="U1384" t="s">
        <v>167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Sheet9!D1093</f>
        <v>0</v>
      </c>
      <c r="O1385">
        <f>Sheet9!E1093</f>
        <v>0</v>
      </c>
      <c r="P1385" t="str">
        <f>IFERROR(VLOOKUP(O1385,Sheet6!A:B,2,0),"")</f>
        <v/>
      </c>
      <c r="Q1385">
        <f>Sheet9!A1093</f>
        <v>0</v>
      </c>
      <c r="R1385" t="str">
        <f t="shared" si="118"/>
        <v/>
      </c>
      <c r="S1385">
        <f>Sheet9!B1093</f>
        <v>0</v>
      </c>
      <c r="T1385" t="s">
        <v>166</v>
      </c>
      <c r="U1385" t="s">
        <v>167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Sheet9!D1094</f>
        <v>0</v>
      </c>
      <c r="O1386">
        <f>Sheet9!E1094</f>
        <v>0</v>
      </c>
      <c r="P1386" t="str">
        <f>IFERROR(VLOOKUP(O1386,Sheet6!A:B,2,0),"")</f>
        <v/>
      </c>
      <c r="Q1386">
        <f>Sheet9!A1094</f>
        <v>0</v>
      </c>
      <c r="R1386" t="str">
        <f t="shared" si="118"/>
        <v/>
      </c>
      <c r="S1386">
        <f>Sheet9!B1094</f>
        <v>0</v>
      </c>
      <c r="T1386" t="s">
        <v>166</v>
      </c>
      <c r="U1386" t="s">
        <v>167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Sheet9!D1095</f>
        <v>0</v>
      </c>
      <c r="O1387">
        <f>Sheet9!E1095</f>
        <v>0</v>
      </c>
      <c r="P1387" t="str">
        <f>IFERROR(VLOOKUP(O1387,Sheet6!A:B,2,0),"")</f>
        <v/>
      </c>
      <c r="Q1387">
        <f>Sheet9!A1095</f>
        <v>0</v>
      </c>
      <c r="R1387" t="str">
        <f t="shared" si="118"/>
        <v/>
      </c>
      <c r="S1387">
        <f>Sheet9!B1095</f>
        <v>0</v>
      </c>
      <c r="T1387" t="s">
        <v>166</v>
      </c>
      <c r="U1387" t="s">
        <v>167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Sheet9!D1096</f>
        <v>0</v>
      </c>
      <c r="O1388">
        <f>Sheet9!E1096</f>
        <v>0</v>
      </c>
      <c r="P1388" t="str">
        <f>IFERROR(VLOOKUP(O1388,Sheet6!A:B,2,0),"")</f>
        <v/>
      </c>
      <c r="Q1388">
        <f>Sheet9!A1096</f>
        <v>0</v>
      </c>
      <c r="R1388" t="str">
        <f t="shared" si="118"/>
        <v/>
      </c>
      <c r="S1388">
        <f>Sheet9!B1096</f>
        <v>0</v>
      </c>
      <c r="T1388" t="s">
        <v>166</v>
      </c>
      <c r="U1388" t="s">
        <v>167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Sheet9!D1097</f>
        <v>0</v>
      </c>
      <c r="O1389">
        <f>Sheet9!E1097</f>
        <v>0</v>
      </c>
      <c r="P1389" t="str">
        <f>IFERROR(VLOOKUP(O1389,Sheet6!A:B,2,0),"")</f>
        <v/>
      </c>
      <c r="Q1389">
        <f>Sheet9!A1097</f>
        <v>0</v>
      </c>
      <c r="R1389" t="str">
        <f t="shared" si="118"/>
        <v/>
      </c>
      <c r="S1389">
        <f>Sheet9!B1097</f>
        <v>0</v>
      </c>
      <c r="T1389" t="s">
        <v>166</v>
      </c>
      <c r="U1389" t="s">
        <v>167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Sheet9!D1098</f>
        <v>0</v>
      </c>
      <c r="O1390">
        <f>Sheet9!E1098</f>
        <v>0</v>
      </c>
      <c r="P1390" t="str">
        <f>IFERROR(VLOOKUP(O1390,Sheet6!A:B,2,0),"")</f>
        <v/>
      </c>
      <c r="Q1390">
        <f>Sheet9!A1098</f>
        <v>0</v>
      </c>
      <c r="R1390" t="str">
        <f t="shared" si="118"/>
        <v/>
      </c>
      <c r="S1390">
        <f>Sheet9!B1098</f>
        <v>0</v>
      </c>
      <c r="T1390" t="s">
        <v>166</v>
      </c>
      <c r="U1390" t="s">
        <v>167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Sheet9!D1099</f>
        <v>0</v>
      </c>
      <c r="O1391">
        <f>Sheet9!E1099</f>
        <v>0</v>
      </c>
      <c r="P1391" t="str">
        <f>IFERROR(VLOOKUP(O1391,Sheet6!A:B,2,0),"")</f>
        <v/>
      </c>
      <c r="Q1391">
        <f>Sheet9!A1099</f>
        <v>0</v>
      </c>
      <c r="R1391" t="str">
        <f t="shared" si="118"/>
        <v/>
      </c>
      <c r="S1391">
        <f>Sheet9!B1099</f>
        <v>0</v>
      </c>
      <c r="T1391" t="s">
        <v>166</v>
      </c>
      <c r="U1391" t="s">
        <v>167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Sheet9!D1100</f>
        <v>0</v>
      </c>
      <c r="O1392">
        <f>Sheet9!E1100</f>
        <v>0</v>
      </c>
      <c r="P1392" t="str">
        <f>IFERROR(VLOOKUP(O1392,Sheet6!A:B,2,0),"")</f>
        <v/>
      </c>
      <c r="Q1392">
        <f>Sheet9!A1100</f>
        <v>0</v>
      </c>
      <c r="R1392" t="str">
        <f t="shared" si="118"/>
        <v/>
      </c>
      <c r="S1392">
        <f>Sheet9!B1100</f>
        <v>0</v>
      </c>
      <c r="T1392" t="s">
        <v>166</v>
      </c>
      <c r="U1392" t="s">
        <v>167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Sheet9!D1101</f>
        <v>0</v>
      </c>
      <c r="O1393">
        <f>Sheet9!E1101</f>
        <v>0</v>
      </c>
      <c r="P1393" t="str">
        <f>IFERROR(VLOOKUP(O1393,Sheet6!A:B,2,0),"")</f>
        <v/>
      </c>
      <c r="Q1393">
        <f>Sheet9!A1101</f>
        <v>0</v>
      </c>
      <c r="R1393" t="str">
        <f t="shared" si="118"/>
        <v/>
      </c>
      <c r="S1393">
        <f>Sheet9!B1101</f>
        <v>0</v>
      </c>
      <c r="T1393" t="s">
        <v>166</v>
      </c>
      <c r="U1393" t="s">
        <v>167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Sheet9!D1102</f>
        <v>0</v>
      </c>
      <c r="O1394">
        <f>Sheet9!E1102</f>
        <v>0</v>
      </c>
      <c r="P1394" t="str">
        <f>IFERROR(VLOOKUP(O1394,Sheet6!A:B,2,0),"")</f>
        <v/>
      </c>
      <c r="Q1394">
        <f>Sheet9!A1102</f>
        <v>0</v>
      </c>
      <c r="R1394" t="str">
        <f t="shared" si="118"/>
        <v/>
      </c>
      <c r="S1394">
        <f>Sheet9!B1102</f>
        <v>0</v>
      </c>
      <c r="T1394" t="s">
        <v>166</v>
      </c>
      <c r="U1394" t="s">
        <v>167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Sheet9!D1103</f>
        <v>0</v>
      </c>
      <c r="O1395">
        <f>Sheet9!E1103</f>
        <v>0</v>
      </c>
      <c r="P1395" t="str">
        <f>IFERROR(VLOOKUP(O1395,Sheet6!A:B,2,0),"")</f>
        <v/>
      </c>
      <c r="Q1395">
        <f>Sheet9!A1103</f>
        <v>0</v>
      </c>
      <c r="R1395" t="str">
        <f t="shared" si="118"/>
        <v/>
      </c>
      <c r="S1395">
        <f>Sheet9!B1103</f>
        <v>0</v>
      </c>
      <c r="T1395" t="s">
        <v>166</v>
      </c>
      <c r="U1395" t="s">
        <v>167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Sheet9!D1104</f>
        <v>0</v>
      </c>
      <c r="O1396">
        <f>Sheet9!E1104</f>
        <v>0</v>
      </c>
      <c r="P1396" t="str">
        <f>IFERROR(VLOOKUP(O1396,Sheet6!A:B,2,0),"")</f>
        <v/>
      </c>
      <c r="Q1396">
        <f>Sheet9!A1104</f>
        <v>0</v>
      </c>
      <c r="R1396" t="str">
        <f t="shared" si="118"/>
        <v/>
      </c>
      <c r="S1396">
        <f>Sheet9!B1104</f>
        <v>0</v>
      </c>
      <c r="T1396" t="s">
        <v>166</v>
      </c>
      <c r="U1396" t="s">
        <v>167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Sheet9!D1105</f>
        <v>0</v>
      </c>
      <c r="O1397">
        <f>Sheet9!E1105</f>
        <v>0</v>
      </c>
      <c r="P1397" t="str">
        <f>IFERROR(VLOOKUP(O1397,Sheet6!A:B,2,0),"")</f>
        <v/>
      </c>
      <c r="Q1397">
        <f>Sheet9!A1105</f>
        <v>0</v>
      </c>
      <c r="R1397" t="str">
        <f t="shared" si="118"/>
        <v/>
      </c>
      <c r="S1397">
        <f>Sheet9!B1105</f>
        <v>0</v>
      </c>
      <c r="T1397" t="s">
        <v>166</v>
      </c>
      <c r="U1397" t="s">
        <v>167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Sheet9!D1106</f>
        <v>0</v>
      </c>
      <c r="O1398">
        <f>Sheet9!E1106</f>
        <v>0</v>
      </c>
      <c r="P1398" t="str">
        <f>IFERROR(VLOOKUP(O1398,Sheet6!A:B,2,0),"")</f>
        <v/>
      </c>
      <c r="Q1398">
        <f>Sheet9!A1106</f>
        <v>0</v>
      </c>
      <c r="R1398" t="str">
        <f t="shared" si="118"/>
        <v/>
      </c>
      <c r="S1398">
        <f>Sheet9!B1106</f>
        <v>0</v>
      </c>
      <c r="T1398" t="s">
        <v>166</v>
      </c>
      <c r="U1398" t="s">
        <v>167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Sheet9!D1107</f>
        <v>0</v>
      </c>
      <c r="O1399">
        <f>Sheet9!E1107</f>
        <v>0</v>
      </c>
      <c r="P1399" t="str">
        <f>IFERROR(VLOOKUP(O1399,Sheet6!A:B,2,0),"")</f>
        <v/>
      </c>
      <c r="Q1399">
        <f>Sheet9!A1107</f>
        <v>0</v>
      </c>
      <c r="R1399" t="str">
        <f t="shared" si="118"/>
        <v/>
      </c>
      <c r="S1399">
        <f>Sheet9!B1107</f>
        <v>0</v>
      </c>
      <c r="T1399" t="s">
        <v>166</v>
      </c>
      <c r="U1399" t="s">
        <v>167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Sheet9!D1108</f>
        <v>0</v>
      </c>
      <c r="O1400">
        <f>Sheet9!E1108</f>
        <v>0</v>
      </c>
      <c r="P1400" t="str">
        <f>IFERROR(VLOOKUP(O1400,Sheet6!A:B,2,0),"")</f>
        <v/>
      </c>
      <c r="Q1400">
        <f>Sheet9!A1108</f>
        <v>0</v>
      </c>
      <c r="R1400" t="str">
        <f t="shared" si="118"/>
        <v/>
      </c>
      <c r="S1400">
        <f>Sheet9!B1108</f>
        <v>0</v>
      </c>
      <c r="T1400" t="s">
        <v>166</v>
      </c>
      <c r="U1400" t="s">
        <v>167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Sheet9!D1109</f>
        <v>0</v>
      </c>
      <c r="O1401">
        <f>Sheet9!E1109</f>
        <v>0</v>
      </c>
      <c r="P1401" t="str">
        <f>IFERROR(VLOOKUP(O1401,Sheet6!A:B,2,0),"")</f>
        <v/>
      </c>
      <c r="Q1401">
        <f>Sheet9!A1109</f>
        <v>0</v>
      </c>
      <c r="R1401" t="str">
        <f t="shared" si="118"/>
        <v/>
      </c>
      <c r="S1401">
        <f>Sheet9!B1109</f>
        <v>0</v>
      </c>
      <c r="T1401" t="s">
        <v>166</v>
      </c>
      <c r="U1401" t="s">
        <v>167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Sheet9!D1110</f>
        <v>0</v>
      </c>
      <c r="O1402">
        <f>Sheet9!E1110</f>
        <v>0</v>
      </c>
      <c r="P1402" t="str">
        <f>IFERROR(VLOOKUP(O1402,Sheet6!A:B,2,0),"")</f>
        <v/>
      </c>
      <c r="Q1402">
        <f>Sheet9!A1110</f>
        <v>0</v>
      </c>
      <c r="R1402" t="str">
        <f t="shared" si="118"/>
        <v/>
      </c>
      <c r="S1402">
        <f>Sheet9!B1110</f>
        <v>0</v>
      </c>
      <c r="T1402" t="s">
        <v>166</v>
      </c>
      <c r="U1402" t="s">
        <v>167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Sheet9!D1111</f>
        <v>0</v>
      </c>
      <c r="O1403">
        <f>Sheet9!E1111</f>
        <v>0</v>
      </c>
      <c r="P1403" t="str">
        <f>IFERROR(VLOOKUP(O1403,Sheet6!A:B,2,0),"")</f>
        <v/>
      </c>
      <c r="Q1403">
        <f>Sheet9!A1111</f>
        <v>0</v>
      </c>
      <c r="R1403" t="str">
        <f t="shared" ref="R1403:R1466" si="123">IFERROR(VLOOKUP(Q1403,AG:AH,2,0),"")</f>
        <v/>
      </c>
      <c r="S1403">
        <f>Sheet9!B1111</f>
        <v>0</v>
      </c>
      <c r="T1403" t="s">
        <v>166</v>
      </c>
      <c r="U1403" t="s">
        <v>167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Sheet9!D1112</f>
        <v>0</v>
      </c>
      <c r="O1404">
        <f>Sheet9!E1112</f>
        <v>0</v>
      </c>
      <c r="P1404" t="str">
        <f>IFERROR(VLOOKUP(O1404,Sheet6!A:B,2,0),"")</f>
        <v/>
      </c>
      <c r="Q1404">
        <f>Sheet9!A1112</f>
        <v>0</v>
      </c>
      <c r="R1404" t="str">
        <f t="shared" si="123"/>
        <v/>
      </c>
      <c r="S1404">
        <f>Sheet9!B1112</f>
        <v>0</v>
      </c>
      <c r="T1404" t="s">
        <v>166</v>
      </c>
      <c r="U1404" t="s">
        <v>167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Sheet9!D1113</f>
        <v>0</v>
      </c>
      <c r="O1405">
        <f>Sheet9!E1113</f>
        <v>0</v>
      </c>
      <c r="P1405" t="str">
        <f>IFERROR(VLOOKUP(O1405,Sheet6!A:B,2,0),"")</f>
        <v/>
      </c>
      <c r="Q1405">
        <f>Sheet9!A1113</f>
        <v>0</v>
      </c>
      <c r="R1405" t="str">
        <f t="shared" si="123"/>
        <v/>
      </c>
      <c r="S1405">
        <f>Sheet9!B1113</f>
        <v>0</v>
      </c>
      <c r="T1405" t="s">
        <v>166</v>
      </c>
      <c r="U1405" t="s">
        <v>167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Sheet9!D1114</f>
        <v>0</v>
      </c>
      <c r="O1406">
        <f>Sheet9!E1114</f>
        <v>0</v>
      </c>
      <c r="P1406" t="str">
        <f>IFERROR(VLOOKUP(O1406,Sheet6!A:B,2,0),"")</f>
        <v/>
      </c>
      <c r="Q1406">
        <f>Sheet9!A1114</f>
        <v>0</v>
      </c>
      <c r="R1406" t="str">
        <f t="shared" si="123"/>
        <v/>
      </c>
      <c r="S1406">
        <f>Sheet9!B1114</f>
        <v>0</v>
      </c>
      <c r="T1406" t="s">
        <v>166</v>
      </c>
      <c r="U1406" t="s">
        <v>167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Sheet9!D1115</f>
        <v>0</v>
      </c>
      <c r="O1407">
        <f>Sheet9!E1115</f>
        <v>0</v>
      </c>
      <c r="P1407" t="str">
        <f>IFERROR(VLOOKUP(O1407,Sheet6!A:B,2,0),"")</f>
        <v/>
      </c>
      <c r="Q1407">
        <f>Sheet9!A1115</f>
        <v>0</v>
      </c>
      <c r="R1407" t="str">
        <f t="shared" si="123"/>
        <v/>
      </c>
      <c r="S1407">
        <f>Sheet9!B1115</f>
        <v>0</v>
      </c>
      <c r="T1407" t="s">
        <v>166</v>
      </c>
      <c r="U1407" t="s">
        <v>167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Sheet9!D1116</f>
        <v>0</v>
      </c>
      <c r="O1408">
        <f>Sheet9!E1116</f>
        <v>0</v>
      </c>
      <c r="P1408" t="str">
        <f>IFERROR(VLOOKUP(O1408,Sheet6!A:B,2,0),"")</f>
        <v/>
      </c>
      <c r="Q1408">
        <f>Sheet9!A1116</f>
        <v>0</v>
      </c>
      <c r="R1408" t="str">
        <f t="shared" si="123"/>
        <v/>
      </c>
      <c r="S1408">
        <f>Sheet9!B1116</f>
        <v>0</v>
      </c>
      <c r="T1408" t="s">
        <v>166</v>
      </c>
      <c r="U1408" t="s">
        <v>167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Sheet9!D1117</f>
        <v>0</v>
      </c>
      <c r="O1409">
        <f>Sheet9!E1117</f>
        <v>0</v>
      </c>
      <c r="P1409" t="str">
        <f>IFERROR(VLOOKUP(O1409,Sheet6!A:B,2,0),"")</f>
        <v/>
      </c>
      <c r="Q1409">
        <f>Sheet9!A1117</f>
        <v>0</v>
      </c>
      <c r="R1409" t="str">
        <f t="shared" si="123"/>
        <v/>
      </c>
      <c r="S1409">
        <f>Sheet9!B1117</f>
        <v>0</v>
      </c>
      <c r="T1409" t="s">
        <v>166</v>
      </c>
      <c r="U1409" t="s">
        <v>167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Sheet9!D1118</f>
        <v>0</v>
      </c>
      <c r="O1410">
        <f>Sheet9!E1118</f>
        <v>0</v>
      </c>
      <c r="P1410" t="str">
        <f>IFERROR(VLOOKUP(O1410,Sheet6!A:B,2,0),"")</f>
        <v/>
      </c>
      <c r="Q1410">
        <f>Sheet9!A1118</f>
        <v>0</v>
      </c>
      <c r="R1410" t="str">
        <f t="shared" si="123"/>
        <v/>
      </c>
      <c r="S1410">
        <f>Sheet9!B1118</f>
        <v>0</v>
      </c>
      <c r="T1410" t="s">
        <v>166</v>
      </c>
      <c r="U1410" t="s">
        <v>167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Sheet9!D1119</f>
        <v>0</v>
      </c>
      <c r="O1411">
        <f>Sheet9!E1119</f>
        <v>0</v>
      </c>
      <c r="P1411" t="str">
        <f>IFERROR(VLOOKUP(O1411,Sheet6!A:B,2,0),"")</f>
        <v/>
      </c>
      <c r="Q1411">
        <f>Sheet9!A1119</f>
        <v>0</v>
      </c>
      <c r="R1411" t="str">
        <f t="shared" si="123"/>
        <v/>
      </c>
      <c r="S1411">
        <f>Sheet9!B1119</f>
        <v>0</v>
      </c>
      <c r="T1411" t="s">
        <v>166</v>
      </c>
      <c r="U1411" t="s">
        <v>167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Sheet9!D1120</f>
        <v>0</v>
      </c>
      <c r="O1412">
        <f>Sheet9!E1120</f>
        <v>0</v>
      </c>
      <c r="P1412" t="str">
        <f>IFERROR(VLOOKUP(O1412,Sheet6!A:B,2,0),"")</f>
        <v/>
      </c>
      <c r="Q1412">
        <f>Sheet9!A1120</f>
        <v>0</v>
      </c>
      <c r="R1412" t="str">
        <f t="shared" si="123"/>
        <v/>
      </c>
      <c r="S1412">
        <f>Sheet9!B1120</f>
        <v>0</v>
      </c>
      <c r="T1412" t="s">
        <v>166</v>
      </c>
      <c r="U1412" t="s">
        <v>167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Sheet9!D1121</f>
        <v>0</v>
      </c>
      <c r="O1413">
        <f>Sheet9!E1121</f>
        <v>0</v>
      </c>
      <c r="P1413" t="str">
        <f>IFERROR(VLOOKUP(O1413,Sheet6!A:B,2,0),"")</f>
        <v/>
      </c>
      <c r="Q1413">
        <f>Sheet9!A1121</f>
        <v>0</v>
      </c>
      <c r="R1413" t="str">
        <f t="shared" si="123"/>
        <v/>
      </c>
      <c r="S1413">
        <f>Sheet9!B1121</f>
        <v>0</v>
      </c>
      <c r="T1413" t="s">
        <v>166</v>
      </c>
      <c r="U1413" t="s">
        <v>167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Sheet9!D1122</f>
        <v>0</v>
      </c>
      <c r="O1414">
        <f>Sheet9!E1122</f>
        <v>0</v>
      </c>
      <c r="P1414" t="str">
        <f>IFERROR(VLOOKUP(O1414,Sheet6!A:B,2,0),"")</f>
        <v/>
      </c>
      <c r="Q1414">
        <f>Sheet9!A1122</f>
        <v>0</v>
      </c>
      <c r="R1414" t="str">
        <f t="shared" si="123"/>
        <v/>
      </c>
      <c r="S1414">
        <f>Sheet9!B1122</f>
        <v>0</v>
      </c>
      <c r="T1414" t="s">
        <v>166</v>
      </c>
      <c r="U1414" t="s">
        <v>167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Sheet9!D1123</f>
        <v>0</v>
      </c>
      <c r="O1415">
        <f>Sheet9!E1123</f>
        <v>0</v>
      </c>
      <c r="P1415" t="str">
        <f>IFERROR(VLOOKUP(O1415,Sheet6!A:B,2,0),"")</f>
        <v/>
      </c>
      <c r="Q1415">
        <f>Sheet9!A1123</f>
        <v>0</v>
      </c>
      <c r="R1415" t="str">
        <f t="shared" si="123"/>
        <v/>
      </c>
      <c r="S1415">
        <f>Sheet9!B1123</f>
        <v>0</v>
      </c>
      <c r="T1415" t="s">
        <v>166</v>
      </c>
      <c r="U1415" t="s">
        <v>167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Sheet9!D1124</f>
        <v>0</v>
      </c>
      <c r="O1416">
        <f>Sheet9!E1124</f>
        <v>0</v>
      </c>
      <c r="P1416" t="str">
        <f>IFERROR(VLOOKUP(O1416,Sheet6!A:B,2,0),"")</f>
        <v/>
      </c>
      <c r="Q1416">
        <f>Sheet9!A1124</f>
        <v>0</v>
      </c>
      <c r="R1416" t="str">
        <f t="shared" si="123"/>
        <v/>
      </c>
      <c r="S1416">
        <f>Sheet9!B1124</f>
        <v>0</v>
      </c>
      <c r="T1416" t="s">
        <v>166</v>
      </c>
      <c r="U1416" t="s">
        <v>167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Sheet9!D1125</f>
        <v>0</v>
      </c>
      <c r="O1417">
        <f>Sheet9!E1125</f>
        <v>0</v>
      </c>
      <c r="P1417" t="str">
        <f>IFERROR(VLOOKUP(O1417,Sheet6!A:B,2,0),"")</f>
        <v/>
      </c>
      <c r="Q1417">
        <f>Sheet9!A1125</f>
        <v>0</v>
      </c>
      <c r="R1417" t="str">
        <f t="shared" si="123"/>
        <v/>
      </c>
      <c r="S1417">
        <f>Sheet9!B1125</f>
        <v>0</v>
      </c>
      <c r="T1417" t="s">
        <v>166</v>
      </c>
      <c r="U1417" t="s">
        <v>167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Sheet9!D1126</f>
        <v>0</v>
      </c>
      <c r="O1418">
        <f>Sheet9!E1126</f>
        <v>0</v>
      </c>
      <c r="P1418" t="str">
        <f>IFERROR(VLOOKUP(O1418,Sheet6!A:B,2,0),"")</f>
        <v/>
      </c>
      <c r="Q1418">
        <f>Sheet9!A1126</f>
        <v>0</v>
      </c>
      <c r="R1418" t="str">
        <f t="shared" si="123"/>
        <v/>
      </c>
      <c r="S1418">
        <f>Sheet9!B1126</f>
        <v>0</v>
      </c>
      <c r="T1418" t="s">
        <v>166</v>
      </c>
      <c r="U1418" t="s">
        <v>167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Sheet9!D1127</f>
        <v>0</v>
      </c>
      <c r="O1419">
        <f>Sheet9!E1127</f>
        <v>0</v>
      </c>
      <c r="P1419" t="str">
        <f>IFERROR(VLOOKUP(O1419,Sheet6!A:B,2,0),"")</f>
        <v/>
      </c>
      <c r="Q1419">
        <f>Sheet9!A1127</f>
        <v>0</v>
      </c>
      <c r="R1419" t="str">
        <f t="shared" si="123"/>
        <v/>
      </c>
      <c r="S1419">
        <f>Sheet9!B1127</f>
        <v>0</v>
      </c>
      <c r="T1419" t="s">
        <v>166</v>
      </c>
      <c r="U1419" t="s">
        <v>167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Sheet9!D1128</f>
        <v>0</v>
      </c>
      <c r="O1420">
        <f>Sheet9!E1128</f>
        <v>0</v>
      </c>
      <c r="P1420" t="str">
        <f>IFERROR(VLOOKUP(O1420,Sheet6!A:B,2,0),"")</f>
        <v/>
      </c>
      <c r="Q1420">
        <f>Sheet9!A1128</f>
        <v>0</v>
      </c>
      <c r="R1420" t="str">
        <f t="shared" si="123"/>
        <v/>
      </c>
      <c r="S1420">
        <f>Sheet9!B1128</f>
        <v>0</v>
      </c>
      <c r="T1420" t="s">
        <v>166</v>
      </c>
      <c r="U1420" t="s">
        <v>167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Sheet9!D1129</f>
        <v>0</v>
      </c>
      <c r="O1421">
        <f>Sheet9!E1129</f>
        <v>0</v>
      </c>
      <c r="P1421" t="str">
        <f>IFERROR(VLOOKUP(O1421,Sheet6!A:B,2,0),"")</f>
        <v/>
      </c>
      <c r="Q1421">
        <f>Sheet9!A1129</f>
        <v>0</v>
      </c>
      <c r="R1421" t="str">
        <f t="shared" si="123"/>
        <v/>
      </c>
      <c r="S1421">
        <f>Sheet9!B1129</f>
        <v>0</v>
      </c>
      <c r="T1421" t="s">
        <v>166</v>
      </c>
      <c r="U1421" t="s">
        <v>167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Sheet9!D1130</f>
        <v>0</v>
      </c>
      <c r="O1422">
        <f>Sheet9!E1130</f>
        <v>0</v>
      </c>
      <c r="P1422" t="str">
        <f>IFERROR(VLOOKUP(O1422,Sheet6!A:B,2,0),"")</f>
        <v/>
      </c>
      <c r="Q1422">
        <f>Sheet9!A1130</f>
        <v>0</v>
      </c>
      <c r="R1422" t="str">
        <f t="shared" si="123"/>
        <v/>
      </c>
      <c r="S1422">
        <f>Sheet9!B1130</f>
        <v>0</v>
      </c>
      <c r="T1422" t="s">
        <v>166</v>
      </c>
      <c r="U1422" t="s">
        <v>167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Sheet9!D1131</f>
        <v>0</v>
      </c>
      <c r="O1423">
        <f>Sheet9!E1131</f>
        <v>0</v>
      </c>
      <c r="P1423" t="str">
        <f>IFERROR(VLOOKUP(O1423,Sheet6!A:B,2,0),"")</f>
        <v/>
      </c>
      <c r="Q1423">
        <f>Sheet9!A1131</f>
        <v>0</v>
      </c>
      <c r="R1423" t="str">
        <f t="shared" si="123"/>
        <v/>
      </c>
      <c r="S1423">
        <f>Sheet9!B1131</f>
        <v>0</v>
      </c>
      <c r="T1423" t="s">
        <v>166</v>
      </c>
      <c r="U1423" t="s">
        <v>167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Sheet9!D1132</f>
        <v>0</v>
      </c>
      <c r="O1424">
        <f>Sheet9!E1132</f>
        <v>0</v>
      </c>
      <c r="P1424" t="str">
        <f>IFERROR(VLOOKUP(O1424,Sheet6!A:B,2,0),"")</f>
        <v/>
      </c>
      <c r="Q1424">
        <f>Sheet9!A1132</f>
        <v>0</v>
      </c>
      <c r="R1424" t="str">
        <f t="shared" si="123"/>
        <v/>
      </c>
      <c r="S1424">
        <f>Sheet9!B1132</f>
        <v>0</v>
      </c>
      <c r="T1424" t="s">
        <v>166</v>
      </c>
      <c r="U1424" t="s">
        <v>167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Sheet9!D1133</f>
        <v>0</v>
      </c>
      <c r="O1425">
        <f>Sheet9!E1133</f>
        <v>0</v>
      </c>
      <c r="P1425" t="str">
        <f>IFERROR(VLOOKUP(O1425,Sheet6!A:B,2,0),"")</f>
        <v/>
      </c>
      <c r="Q1425">
        <f>Sheet9!A1133</f>
        <v>0</v>
      </c>
      <c r="R1425" t="str">
        <f t="shared" si="123"/>
        <v/>
      </c>
      <c r="S1425">
        <f>Sheet9!B1133</f>
        <v>0</v>
      </c>
      <c r="T1425" t="s">
        <v>166</v>
      </c>
      <c r="U1425" t="s">
        <v>167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Sheet9!D1134</f>
        <v>0</v>
      </c>
      <c r="O1426">
        <f>Sheet9!E1134</f>
        <v>0</v>
      </c>
      <c r="P1426" t="str">
        <f>IFERROR(VLOOKUP(O1426,Sheet6!A:B,2,0),"")</f>
        <v/>
      </c>
      <c r="Q1426">
        <f>Sheet9!A1134</f>
        <v>0</v>
      </c>
      <c r="R1426" t="str">
        <f t="shared" si="123"/>
        <v/>
      </c>
      <c r="S1426">
        <f>Sheet9!B1134</f>
        <v>0</v>
      </c>
      <c r="T1426" t="s">
        <v>166</v>
      </c>
      <c r="U1426" t="s">
        <v>167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Sheet9!D1135</f>
        <v>0</v>
      </c>
      <c r="O1427">
        <f>Sheet9!E1135</f>
        <v>0</v>
      </c>
      <c r="P1427" t="str">
        <f>IFERROR(VLOOKUP(O1427,Sheet6!A:B,2,0),"")</f>
        <v/>
      </c>
      <c r="Q1427">
        <f>Sheet9!A1135</f>
        <v>0</v>
      </c>
      <c r="R1427" t="str">
        <f t="shared" si="123"/>
        <v/>
      </c>
      <c r="S1427">
        <f>Sheet9!B1135</f>
        <v>0</v>
      </c>
      <c r="T1427" t="s">
        <v>166</v>
      </c>
      <c r="U1427" t="s">
        <v>167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Sheet9!D1136</f>
        <v>0</v>
      </c>
      <c r="O1428">
        <f>Sheet9!E1136</f>
        <v>0</v>
      </c>
      <c r="P1428" t="str">
        <f>IFERROR(VLOOKUP(O1428,Sheet6!A:B,2,0),"")</f>
        <v/>
      </c>
      <c r="Q1428">
        <f>Sheet9!A1136</f>
        <v>0</v>
      </c>
      <c r="R1428" t="str">
        <f t="shared" si="123"/>
        <v/>
      </c>
      <c r="S1428">
        <f>Sheet9!B1136</f>
        <v>0</v>
      </c>
      <c r="T1428" t="s">
        <v>166</v>
      </c>
      <c r="U1428" t="s">
        <v>167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Sheet9!D1137</f>
        <v>0</v>
      </c>
      <c r="O1429">
        <f>Sheet9!E1137</f>
        <v>0</v>
      </c>
      <c r="P1429" t="str">
        <f>IFERROR(VLOOKUP(O1429,Sheet6!A:B,2,0),"")</f>
        <v/>
      </c>
      <c r="Q1429">
        <f>Sheet9!A1137</f>
        <v>0</v>
      </c>
      <c r="R1429" t="str">
        <f t="shared" si="123"/>
        <v/>
      </c>
      <c r="S1429">
        <f>Sheet9!B1137</f>
        <v>0</v>
      </c>
      <c r="T1429" t="s">
        <v>166</v>
      </c>
      <c r="U1429" t="s">
        <v>167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Sheet9!D1138</f>
        <v>0</v>
      </c>
      <c r="O1430">
        <f>Sheet9!E1138</f>
        <v>0</v>
      </c>
      <c r="P1430" t="str">
        <f>IFERROR(VLOOKUP(O1430,Sheet6!A:B,2,0),"")</f>
        <v/>
      </c>
      <c r="Q1430">
        <f>Sheet9!A1138</f>
        <v>0</v>
      </c>
      <c r="R1430" t="str">
        <f t="shared" si="123"/>
        <v/>
      </c>
      <c r="S1430">
        <f>Sheet9!B1138</f>
        <v>0</v>
      </c>
      <c r="T1430" t="s">
        <v>166</v>
      </c>
      <c r="U1430" t="s">
        <v>167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Sheet9!D1139</f>
        <v>0</v>
      </c>
      <c r="O1431">
        <f>Sheet9!E1139</f>
        <v>0</v>
      </c>
      <c r="P1431" t="str">
        <f>IFERROR(VLOOKUP(O1431,Sheet6!A:B,2,0),"")</f>
        <v/>
      </c>
      <c r="Q1431">
        <f>Sheet9!A1139</f>
        <v>0</v>
      </c>
      <c r="R1431" t="str">
        <f t="shared" si="123"/>
        <v/>
      </c>
      <c r="S1431">
        <f>Sheet9!B1139</f>
        <v>0</v>
      </c>
      <c r="T1431" t="s">
        <v>166</v>
      </c>
      <c r="U1431" t="s">
        <v>167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Sheet9!D1140</f>
        <v>0</v>
      </c>
      <c r="O1432">
        <f>Sheet9!E1140</f>
        <v>0</v>
      </c>
      <c r="P1432" t="str">
        <f>IFERROR(VLOOKUP(O1432,Sheet6!A:B,2,0),"")</f>
        <v/>
      </c>
      <c r="Q1432">
        <f>Sheet9!A1140</f>
        <v>0</v>
      </c>
      <c r="R1432" t="str">
        <f t="shared" si="123"/>
        <v/>
      </c>
      <c r="S1432">
        <f>Sheet9!B1140</f>
        <v>0</v>
      </c>
      <c r="T1432" t="s">
        <v>166</v>
      </c>
      <c r="U1432" t="s">
        <v>167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Sheet9!D1141</f>
        <v>0</v>
      </c>
      <c r="O1433">
        <f>Sheet9!E1141</f>
        <v>0</v>
      </c>
      <c r="P1433" t="str">
        <f>IFERROR(VLOOKUP(O1433,Sheet6!A:B,2,0),"")</f>
        <v/>
      </c>
      <c r="Q1433">
        <f>Sheet9!A1141</f>
        <v>0</v>
      </c>
      <c r="R1433" t="str">
        <f t="shared" si="123"/>
        <v/>
      </c>
      <c r="S1433">
        <f>Sheet9!B1141</f>
        <v>0</v>
      </c>
      <c r="T1433" t="s">
        <v>166</v>
      </c>
      <c r="U1433" t="s">
        <v>167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Sheet9!D1142</f>
        <v>0</v>
      </c>
      <c r="O1434">
        <f>Sheet9!E1142</f>
        <v>0</v>
      </c>
      <c r="P1434" t="str">
        <f>IFERROR(VLOOKUP(O1434,Sheet6!A:B,2,0),"")</f>
        <v/>
      </c>
      <c r="Q1434">
        <f>Sheet9!A1142</f>
        <v>0</v>
      </c>
      <c r="R1434" t="str">
        <f t="shared" si="123"/>
        <v/>
      </c>
      <c r="S1434">
        <f>Sheet9!B1142</f>
        <v>0</v>
      </c>
      <c r="T1434" t="s">
        <v>166</v>
      </c>
      <c r="U1434" t="s">
        <v>167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Sheet9!D1143</f>
        <v>0</v>
      </c>
      <c r="O1435">
        <f>Sheet9!E1143</f>
        <v>0</v>
      </c>
      <c r="P1435" t="str">
        <f>IFERROR(VLOOKUP(O1435,Sheet6!A:B,2,0),"")</f>
        <v/>
      </c>
      <c r="Q1435">
        <f>Sheet9!A1143</f>
        <v>0</v>
      </c>
      <c r="R1435" t="str">
        <f t="shared" si="123"/>
        <v/>
      </c>
      <c r="S1435">
        <f>Sheet9!B1143</f>
        <v>0</v>
      </c>
      <c r="T1435" t="s">
        <v>166</v>
      </c>
      <c r="U1435" t="s">
        <v>167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Sheet9!D1144</f>
        <v>0</v>
      </c>
      <c r="O1436">
        <f>Sheet9!E1144</f>
        <v>0</v>
      </c>
      <c r="P1436" t="str">
        <f>IFERROR(VLOOKUP(O1436,Sheet6!A:B,2,0),"")</f>
        <v/>
      </c>
      <c r="Q1436">
        <f>Sheet9!A1144</f>
        <v>0</v>
      </c>
      <c r="R1436" t="str">
        <f t="shared" si="123"/>
        <v/>
      </c>
      <c r="S1436">
        <f>Sheet9!B1144</f>
        <v>0</v>
      </c>
      <c r="T1436" t="s">
        <v>166</v>
      </c>
      <c r="U1436" t="s">
        <v>167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Sheet9!D1145</f>
        <v>0</v>
      </c>
      <c r="O1437">
        <f>Sheet9!E1145</f>
        <v>0</v>
      </c>
      <c r="P1437" t="str">
        <f>IFERROR(VLOOKUP(O1437,Sheet6!A:B,2,0),"")</f>
        <v/>
      </c>
      <c r="Q1437">
        <f>Sheet9!A1145</f>
        <v>0</v>
      </c>
      <c r="R1437" t="str">
        <f t="shared" si="123"/>
        <v/>
      </c>
      <c r="S1437">
        <f>Sheet9!B1145</f>
        <v>0</v>
      </c>
      <c r="T1437" t="s">
        <v>166</v>
      </c>
      <c r="U1437" t="s">
        <v>167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Sheet9!D1146</f>
        <v>0</v>
      </c>
      <c r="O1438">
        <f>Sheet9!E1146</f>
        <v>0</v>
      </c>
      <c r="P1438" t="str">
        <f>IFERROR(VLOOKUP(O1438,Sheet6!A:B,2,0),"")</f>
        <v/>
      </c>
      <c r="Q1438">
        <f>Sheet9!A1146</f>
        <v>0</v>
      </c>
      <c r="R1438" t="str">
        <f t="shared" si="123"/>
        <v/>
      </c>
      <c r="S1438">
        <f>Sheet9!B1146</f>
        <v>0</v>
      </c>
      <c r="T1438" t="s">
        <v>166</v>
      </c>
      <c r="U1438" t="s">
        <v>167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Sheet9!D1147</f>
        <v>0</v>
      </c>
      <c r="O1439">
        <f>Sheet9!E1147</f>
        <v>0</v>
      </c>
      <c r="P1439" t="str">
        <f>IFERROR(VLOOKUP(O1439,Sheet6!A:B,2,0),"")</f>
        <v/>
      </c>
      <c r="Q1439">
        <f>Sheet9!A1147</f>
        <v>0</v>
      </c>
      <c r="R1439" t="str">
        <f t="shared" si="123"/>
        <v/>
      </c>
      <c r="S1439">
        <f>Sheet9!B1147</f>
        <v>0</v>
      </c>
      <c r="T1439" t="s">
        <v>166</v>
      </c>
      <c r="U1439" t="s">
        <v>167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Sheet9!D1148</f>
        <v>0</v>
      </c>
      <c r="O1440">
        <f>Sheet9!E1148</f>
        <v>0</v>
      </c>
      <c r="P1440" t="str">
        <f>IFERROR(VLOOKUP(O1440,Sheet6!A:B,2,0),"")</f>
        <v/>
      </c>
      <c r="Q1440">
        <f>Sheet9!A1148</f>
        <v>0</v>
      </c>
      <c r="R1440" t="str">
        <f t="shared" si="123"/>
        <v/>
      </c>
      <c r="S1440">
        <f>Sheet9!B1148</f>
        <v>0</v>
      </c>
      <c r="T1440" t="s">
        <v>166</v>
      </c>
      <c r="U1440" t="s">
        <v>167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Sheet9!D1149</f>
        <v>0</v>
      </c>
      <c r="O1441">
        <f>Sheet9!E1149</f>
        <v>0</v>
      </c>
      <c r="P1441" t="str">
        <f>IFERROR(VLOOKUP(O1441,Sheet6!A:B,2,0),"")</f>
        <v/>
      </c>
      <c r="Q1441">
        <f>Sheet9!A1149</f>
        <v>0</v>
      </c>
      <c r="R1441" t="str">
        <f t="shared" si="123"/>
        <v/>
      </c>
      <c r="S1441">
        <f>Sheet9!B1149</f>
        <v>0</v>
      </c>
      <c r="T1441" t="s">
        <v>166</v>
      </c>
      <c r="U1441" t="s">
        <v>167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Sheet9!D1150</f>
        <v>0</v>
      </c>
      <c r="O1442">
        <f>Sheet9!E1150</f>
        <v>0</v>
      </c>
      <c r="P1442" t="str">
        <f>IFERROR(VLOOKUP(O1442,Sheet6!A:B,2,0),"")</f>
        <v/>
      </c>
      <c r="Q1442">
        <f>Sheet9!A1150</f>
        <v>0</v>
      </c>
      <c r="R1442" t="str">
        <f t="shared" si="123"/>
        <v/>
      </c>
      <c r="S1442">
        <f>Sheet9!B1150</f>
        <v>0</v>
      </c>
      <c r="T1442" t="s">
        <v>166</v>
      </c>
      <c r="U1442" t="s">
        <v>167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Sheet9!D1151</f>
        <v>0</v>
      </c>
      <c r="O1443">
        <f>Sheet9!E1151</f>
        <v>0</v>
      </c>
      <c r="P1443" t="str">
        <f>IFERROR(VLOOKUP(O1443,Sheet6!A:B,2,0),"")</f>
        <v/>
      </c>
      <c r="Q1443">
        <f>Sheet9!A1151</f>
        <v>0</v>
      </c>
      <c r="R1443" t="str">
        <f t="shared" si="123"/>
        <v/>
      </c>
      <c r="S1443">
        <f>Sheet9!B1151</f>
        <v>0</v>
      </c>
      <c r="T1443" t="s">
        <v>166</v>
      </c>
      <c r="U1443" t="s">
        <v>167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Sheet9!D1152</f>
        <v>0</v>
      </c>
      <c r="O1444">
        <f>Sheet9!E1152</f>
        <v>0</v>
      </c>
      <c r="P1444" t="str">
        <f>IFERROR(VLOOKUP(O1444,Sheet6!A:B,2,0),"")</f>
        <v/>
      </c>
      <c r="Q1444">
        <f>Sheet9!A1152</f>
        <v>0</v>
      </c>
      <c r="R1444" t="str">
        <f t="shared" si="123"/>
        <v/>
      </c>
      <c r="S1444">
        <f>Sheet9!B1152</f>
        <v>0</v>
      </c>
      <c r="T1444" t="s">
        <v>166</v>
      </c>
      <c r="U1444" t="s">
        <v>167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Sheet9!D1153</f>
        <v>0</v>
      </c>
      <c r="O1445">
        <f>Sheet9!E1153</f>
        <v>0</v>
      </c>
      <c r="P1445" t="str">
        <f>IFERROR(VLOOKUP(O1445,Sheet6!A:B,2,0),"")</f>
        <v/>
      </c>
      <c r="Q1445">
        <f>Sheet9!A1153</f>
        <v>0</v>
      </c>
      <c r="R1445" t="str">
        <f t="shared" si="123"/>
        <v/>
      </c>
      <c r="S1445">
        <f>Sheet9!B1153</f>
        <v>0</v>
      </c>
      <c r="T1445" t="s">
        <v>166</v>
      </c>
      <c r="U1445" t="s">
        <v>167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Sheet9!D1154</f>
        <v>0</v>
      </c>
      <c r="O1446">
        <f>Sheet9!E1154</f>
        <v>0</v>
      </c>
      <c r="P1446" t="str">
        <f>IFERROR(VLOOKUP(O1446,Sheet6!A:B,2,0),"")</f>
        <v/>
      </c>
      <c r="Q1446">
        <f>Sheet9!A1154</f>
        <v>0</v>
      </c>
      <c r="R1446" t="str">
        <f t="shared" si="123"/>
        <v/>
      </c>
      <c r="S1446">
        <f>Sheet9!B1154</f>
        <v>0</v>
      </c>
      <c r="T1446" t="s">
        <v>166</v>
      </c>
      <c r="U1446" t="s">
        <v>167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Sheet9!D1155</f>
        <v>0</v>
      </c>
      <c r="O1447">
        <f>Sheet9!E1155</f>
        <v>0</v>
      </c>
      <c r="P1447" t="str">
        <f>IFERROR(VLOOKUP(O1447,Sheet6!A:B,2,0),"")</f>
        <v/>
      </c>
      <c r="Q1447">
        <f>Sheet9!A1155</f>
        <v>0</v>
      </c>
      <c r="R1447" t="str">
        <f t="shared" si="123"/>
        <v/>
      </c>
      <c r="S1447">
        <f>Sheet9!B1155</f>
        <v>0</v>
      </c>
      <c r="T1447" t="s">
        <v>166</v>
      </c>
      <c r="U1447" t="s">
        <v>167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Sheet9!D1156</f>
        <v>0</v>
      </c>
      <c r="O1448">
        <f>Sheet9!E1156</f>
        <v>0</v>
      </c>
      <c r="P1448" t="str">
        <f>IFERROR(VLOOKUP(O1448,Sheet6!A:B,2,0),"")</f>
        <v/>
      </c>
      <c r="Q1448">
        <f>Sheet9!A1156</f>
        <v>0</v>
      </c>
      <c r="R1448" t="str">
        <f t="shared" si="123"/>
        <v/>
      </c>
      <c r="S1448">
        <f>Sheet9!B1156</f>
        <v>0</v>
      </c>
      <c r="T1448" t="s">
        <v>166</v>
      </c>
      <c r="U1448" t="s">
        <v>167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Sheet9!D1157</f>
        <v>0</v>
      </c>
      <c r="O1449">
        <f>Sheet9!E1157</f>
        <v>0</v>
      </c>
      <c r="P1449" t="str">
        <f>IFERROR(VLOOKUP(O1449,Sheet6!A:B,2,0),"")</f>
        <v/>
      </c>
      <c r="Q1449">
        <f>Sheet9!A1157</f>
        <v>0</v>
      </c>
      <c r="R1449" t="str">
        <f t="shared" si="123"/>
        <v/>
      </c>
      <c r="S1449">
        <f>Sheet9!B1157</f>
        <v>0</v>
      </c>
      <c r="T1449" t="s">
        <v>166</v>
      </c>
      <c r="U1449" t="s">
        <v>167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Sheet9!D1158</f>
        <v>0</v>
      </c>
      <c r="O1450">
        <f>Sheet9!E1158</f>
        <v>0</v>
      </c>
      <c r="P1450" t="str">
        <f>IFERROR(VLOOKUP(O1450,Sheet6!A:B,2,0),"")</f>
        <v/>
      </c>
      <c r="Q1450">
        <f>Sheet9!A1158</f>
        <v>0</v>
      </c>
      <c r="R1450" t="str">
        <f t="shared" si="123"/>
        <v/>
      </c>
      <c r="S1450">
        <f>Sheet9!B1158</f>
        <v>0</v>
      </c>
      <c r="T1450" t="s">
        <v>166</v>
      </c>
      <c r="U1450" t="s">
        <v>167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Sheet9!D1159</f>
        <v>0</v>
      </c>
      <c r="O1451">
        <f>Sheet9!E1159</f>
        <v>0</v>
      </c>
      <c r="P1451" t="str">
        <f>IFERROR(VLOOKUP(O1451,Sheet6!A:B,2,0),"")</f>
        <v/>
      </c>
      <c r="Q1451">
        <f>Sheet9!A1159</f>
        <v>0</v>
      </c>
      <c r="R1451" t="str">
        <f t="shared" si="123"/>
        <v/>
      </c>
      <c r="S1451">
        <f>Sheet9!B1159</f>
        <v>0</v>
      </c>
      <c r="T1451" t="s">
        <v>166</v>
      </c>
      <c r="U1451" t="s">
        <v>167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Sheet9!D1160</f>
        <v>0</v>
      </c>
      <c r="O1452">
        <f>Sheet9!E1160</f>
        <v>0</v>
      </c>
      <c r="P1452" t="str">
        <f>IFERROR(VLOOKUP(O1452,Sheet6!A:B,2,0),"")</f>
        <v/>
      </c>
      <c r="Q1452">
        <f>Sheet9!A1160</f>
        <v>0</v>
      </c>
      <c r="R1452" t="str">
        <f t="shared" si="123"/>
        <v/>
      </c>
      <c r="S1452">
        <f>Sheet9!B1160</f>
        <v>0</v>
      </c>
      <c r="T1452" t="s">
        <v>166</v>
      </c>
      <c r="U1452" t="s">
        <v>167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Sheet9!D1161</f>
        <v>0</v>
      </c>
      <c r="O1453">
        <f>Sheet9!E1161</f>
        <v>0</v>
      </c>
      <c r="P1453" t="str">
        <f>IFERROR(VLOOKUP(O1453,Sheet6!A:B,2,0),"")</f>
        <v/>
      </c>
      <c r="Q1453">
        <f>Sheet9!A1161</f>
        <v>0</v>
      </c>
      <c r="R1453" t="str">
        <f t="shared" si="123"/>
        <v/>
      </c>
      <c r="S1453">
        <f>Sheet9!B1161</f>
        <v>0</v>
      </c>
      <c r="T1453" t="s">
        <v>166</v>
      </c>
      <c r="U1453" t="s">
        <v>167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Sheet9!D1162</f>
        <v>0</v>
      </c>
      <c r="O1454">
        <f>Sheet9!E1162</f>
        <v>0</v>
      </c>
      <c r="P1454" t="str">
        <f>IFERROR(VLOOKUP(O1454,Sheet6!A:B,2,0),"")</f>
        <v/>
      </c>
      <c r="Q1454">
        <f>Sheet9!A1162</f>
        <v>0</v>
      </c>
      <c r="R1454" t="str">
        <f t="shared" si="123"/>
        <v/>
      </c>
      <c r="S1454">
        <f>Sheet9!B1162</f>
        <v>0</v>
      </c>
      <c r="T1454" t="s">
        <v>166</v>
      </c>
      <c r="U1454" t="s">
        <v>167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Sheet9!D1163</f>
        <v>0</v>
      </c>
      <c r="O1455">
        <f>Sheet9!E1163</f>
        <v>0</v>
      </c>
      <c r="P1455" t="str">
        <f>IFERROR(VLOOKUP(O1455,Sheet6!A:B,2,0),"")</f>
        <v/>
      </c>
      <c r="Q1455">
        <f>Sheet9!A1163</f>
        <v>0</v>
      </c>
      <c r="R1455" t="str">
        <f t="shared" si="123"/>
        <v/>
      </c>
      <c r="S1455">
        <f>Sheet9!B1163</f>
        <v>0</v>
      </c>
      <c r="T1455" t="s">
        <v>166</v>
      </c>
      <c r="U1455" t="s">
        <v>167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Sheet9!D1164</f>
        <v>0</v>
      </c>
      <c r="O1456">
        <f>Sheet9!E1164</f>
        <v>0</v>
      </c>
      <c r="P1456" t="str">
        <f>IFERROR(VLOOKUP(O1456,Sheet6!A:B,2,0),"")</f>
        <v/>
      </c>
      <c r="Q1456">
        <f>Sheet9!A1164</f>
        <v>0</v>
      </c>
      <c r="R1456" t="str">
        <f t="shared" si="123"/>
        <v/>
      </c>
      <c r="S1456">
        <f>Sheet9!B1164</f>
        <v>0</v>
      </c>
      <c r="T1456" t="s">
        <v>166</v>
      </c>
      <c r="U1456" t="s">
        <v>167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Sheet9!D1165</f>
        <v>0</v>
      </c>
      <c r="O1457">
        <f>Sheet9!E1165</f>
        <v>0</v>
      </c>
      <c r="P1457" t="str">
        <f>IFERROR(VLOOKUP(O1457,Sheet6!A:B,2,0),"")</f>
        <v/>
      </c>
      <c r="Q1457">
        <f>Sheet9!A1165</f>
        <v>0</v>
      </c>
      <c r="R1457" t="str">
        <f t="shared" si="123"/>
        <v/>
      </c>
      <c r="S1457">
        <f>Sheet9!B1165</f>
        <v>0</v>
      </c>
      <c r="T1457" t="s">
        <v>166</v>
      </c>
      <c r="U1457" t="s">
        <v>167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Sheet9!D1166</f>
        <v>0</v>
      </c>
      <c r="O1458">
        <f>Sheet9!E1166</f>
        <v>0</v>
      </c>
      <c r="P1458" t="str">
        <f>IFERROR(VLOOKUP(O1458,Sheet6!A:B,2,0),"")</f>
        <v/>
      </c>
      <c r="Q1458">
        <f>Sheet9!A1166</f>
        <v>0</v>
      </c>
      <c r="R1458" t="str">
        <f t="shared" si="123"/>
        <v/>
      </c>
      <c r="S1458">
        <f>Sheet9!B1166</f>
        <v>0</v>
      </c>
      <c r="T1458" t="s">
        <v>166</v>
      </c>
      <c r="U1458" t="s">
        <v>167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Sheet9!D1167</f>
        <v>0</v>
      </c>
      <c r="O1459">
        <f>Sheet9!E1167</f>
        <v>0</v>
      </c>
      <c r="P1459" t="str">
        <f>IFERROR(VLOOKUP(O1459,Sheet6!A:B,2,0),"")</f>
        <v/>
      </c>
      <c r="Q1459">
        <f>Sheet9!A1167</f>
        <v>0</v>
      </c>
      <c r="R1459" t="str">
        <f t="shared" si="123"/>
        <v/>
      </c>
      <c r="S1459">
        <f>Sheet9!B1167</f>
        <v>0</v>
      </c>
      <c r="T1459" t="s">
        <v>166</v>
      </c>
      <c r="U1459" t="s">
        <v>167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Sheet9!D1168</f>
        <v>0</v>
      </c>
      <c r="O1460">
        <f>Sheet9!E1168</f>
        <v>0</v>
      </c>
      <c r="P1460" t="str">
        <f>IFERROR(VLOOKUP(O1460,Sheet6!A:B,2,0),"")</f>
        <v/>
      </c>
      <c r="Q1460">
        <f>Sheet9!A1168</f>
        <v>0</v>
      </c>
      <c r="R1460" t="str">
        <f t="shared" si="123"/>
        <v/>
      </c>
      <c r="S1460">
        <f>Sheet9!B1168</f>
        <v>0</v>
      </c>
      <c r="T1460" t="s">
        <v>166</v>
      </c>
      <c r="U1460" t="s">
        <v>167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Sheet9!D1169</f>
        <v>0</v>
      </c>
      <c r="O1461">
        <f>Sheet9!E1169</f>
        <v>0</v>
      </c>
      <c r="P1461" t="str">
        <f>IFERROR(VLOOKUP(O1461,Sheet6!A:B,2,0),"")</f>
        <v/>
      </c>
      <c r="Q1461">
        <f>Sheet9!A1169</f>
        <v>0</v>
      </c>
      <c r="R1461" t="str">
        <f t="shared" si="123"/>
        <v/>
      </c>
      <c r="S1461">
        <f>Sheet9!B1169</f>
        <v>0</v>
      </c>
      <c r="T1461" t="s">
        <v>166</v>
      </c>
      <c r="U1461" t="s">
        <v>167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Sheet9!D1170</f>
        <v>0</v>
      </c>
      <c r="O1462">
        <f>Sheet9!E1170</f>
        <v>0</v>
      </c>
      <c r="P1462" t="str">
        <f>IFERROR(VLOOKUP(O1462,Sheet6!A:B,2,0),"")</f>
        <v/>
      </c>
      <c r="Q1462">
        <f>Sheet9!A1170</f>
        <v>0</v>
      </c>
      <c r="R1462" t="str">
        <f t="shared" si="123"/>
        <v/>
      </c>
      <c r="S1462">
        <f>Sheet9!B1170</f>
        <v>0</v>
      </c>
      <c r="T1462" t="s">
        <v>166</v>
      </c>
      <c r="U1462" t="s">
        <v>167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Sheet9!D1171</f>
        <v>0</v>
      </c>
      <c r="O1463">
        <f>Sheet9!E1171</f>
        <v>0</v>
      </c>
      <c r="P1463" t="str">
        <f>IFERROR(VLOOKUP(O1463,Sheet6!A:B,2,0),"")</f>
        <v/>
      </c>
      <c r="Q1463">
        <f>Sheet9!A1171</f>
        <v>0</v>
      </c>
      <c r="R1463" t="str">
        <f t="shared" si="123"/>
        <v/>
      </c>
      <c r="S1463">
        <f>Sheet9!B1171</f>
        <v>0</v>
      </c>
      <c r="T1463" t="s">
        <v>166</v>
      </c>
      <c r="U1463" t="s">
        <v>167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Sheet9!D1172</f>
        <v>0</v>
      </c>
      <c r="O1464">
        <f>Sheet9!E1172</f>
        <v>0</v>
      </c>
      <c r="P1464" t="str">
        <f>IFERROR(VLOOKUP(O1464,Sheet6!A:B,2,0),"")</f>
        <v/>
      </c>
      <c r="Q1464">
        <f>Sheet9!A1172</f>
        <v>0</v>
      </c>
      <c r="R1464" t="str">
        <f t="shared" si="123"/>
        <v/>
      </c>
      <c r="S1464">
        <f>Sheet9!B1172</f>
        <v>0</v>
      </c>
      <c r="T1464" t="s">
        <v>166</v>
      </c>
      <c r="U1464" t="s">
        <v>167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Sheet9!D1173</f>
        <v>0</v>
      </c>
      <c r="O1465">
        <f>Sheet9!E1173</f>
        <v>0</v>
      </c>
      <c r="P1465" t="str">
        <f>IFERROR(VLOOKUP(O1465,Sheet6!A:B,2,0),"")</f>
        <v/>
      </c>
      <c r="Q1465">
        <f>Sheet9!A1173</f>
        <v>0</v>
      </c>
      <c r="R1465" t="str">
        <f t="shared" si="123"/>
        <v/>
      </c>
      <c r="S1465">
        <f>Sheet9!B1173</f>
        <v>0</v>
      </c>
      <c r="T1465" t="s">
        <v>166</v>
      </c>
      <c r="U1465" t="s">
        <v>167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Sheet9!D1174</f>
        <v>0</v>
      </c>
      <c r="O1466">
        <f>Sheet9!E1174</f>
        <v>0</v>
      </c>
      <c r="P1466" t="str">
        <f>IFERROR(VLOOKUP(O1466,Sheet6!A:B,2,0),"")</f>
        <v/>
      </c>
      <c r="Q1466">
        <f>Sheet9!A1174</f>
        <v>0</v>
      </c>
      <c r="R1466" t="str">
        <f t="shared" si="123"/>
        <v/>
      </c>
      <c r="S1466">
        <f>Sheet9!B1174</f>
        <v>0</v>
      </c>
      <c r="T1466" t="s">
        <v>166</v>
      </c>
      <c r="U1466" t="s">
        <v>167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Sheet9!D1175</f>
        <v>0</v>
      </c>
      <c r="O1467">
        <f>Sheet9!E1175</f>
        <v>0</v>
      </c>
      <c r="P1467" t="str">
        <f>IFERROR(VLOOKUP(O1467,Sheet6!A:B,2,0),"")</f>
        <v/>
      </c>
      <c r="Q1467">
        <f>Sheet9!A1175</f>
        <v>0</v>
      </c>
      <c r="R1467" t="str">
        <f t="shared" ref="R1467:R1530" si="128">IFERROR(VLOOKUP(Q1467,AG:AH,2,0),"")</f>
        <v/>
      </c>
      <c r="S1467">
        <f>Sheet9!B1175</f>
        <v>0</v>
      </c>
      <c r="T1467" t="s">
        <v>166</v>
      </c>
      <c r="U1467" t="s">
        <v>167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Sheet9!D1176</f>
        <v>0</v>
      </c>
      <c r="O1468">
        <f>Sheet9!E1176</f>
        <v>0</v>
      </c>
      <c r="P1468" t="str">
        <f>IFERROR(VLOOKUP(O1468,Sheet6!A:B,2,0),"")</f>
        <v/>
      </c>
      <c r="Q1468">
        <f>Sheet9!A1176</f>
        <v>0</v>
      </c>
      <c r="R1468" t="str">
        <f t="shared" si="128"/>
        <v/>
      </c>
      <c r="S1468">
        <f>Sheet9!B1176</f>
        <v>0</v>
      </c>
      <c r="T1468" t="s">
        <v>166</v>
      </c>
      <c r="U1468" t="s">
        <v>167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Sheet9!D1177</f>
        <v>0</v>
      </c>
      <c r="O1469">
        <f>Sheet9!E1177</f>
        <v>0</v>
      </c>
      <c r="P1469" t="str">
        <f>IFERROR(VLOOKUP(O1469,Sheet6!A:B,2,0),"")</f>
        <v/>
      </c>
      <c r="Q1469">
        <f>Sheet9!A1177</f>
        <v>0</v>
      </c>
      <c r="R1469" t="str">
        <f t="shared" si="128"/>
        <v/>
      </c>
      <c r="S1469">
        <f>Sheet9!B1177</f>
        <v>0</v>
      </c>
      <c r="T1469" t="s">
        <v>166</v>
      </c>
      <c r="U1469" t="s">
        <v>167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Sheet9!D1178</f>
        <v>0</v>
      </c>
      <c r="O1470">
        <f>Sheet9!E1178</f>
        <v>0</v>
      </c>
      <c r="P1470" t="str">
        <f>IFERROR(VLOOKUP(O1470,Sheet6!A:B,2,0),"")</f>
        <v/>
      </c>
      <c r="Q1470">
        <f>Sheet9!A1178</f>
        <v>0</v>
      </c>
      <c r="R1470" t="str">
        <f t="shared" si="128"/>
        <v/>
      </c>
      <c r="S1470">
        <f>Sheet9!B1178</f>
        <v>0</v>
      </c>
      <c r="T1470" t="s">
        <v>166</v>
      </c>
      <c r="U1470" t="s">
        <v>167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Sheet9!D1179</f>
        <v>0</v>
      </c>
      <c r="O1471">
        <f>Sheet9!E1179</f>
        <v>0</v>
      </c>
      <c r="P1471" t="str">
        <f>IFERROR(VLOOKUP(O1471,Sheet6!A:B,2,0),"")</f>
        <v/>
      </c>
      <c r="Q1471">
        <f>Sheet9!A1179</f>
        <v>0</v>
      </c>
      <c r="R1471" t="str">
        <f t="shared" si="128"/>
        <v/>
      </c>
      <c r="S1471">
        <f>Sheet9!B1179</f>
        <v>0</v>
      </c>
      <c r="T1471" t="s">
        <v>166</v>
      </c>
      <c r="U1471" t="s">
        <v>167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Sheet9!D1180</f>
        <v>0</v>
      </c>
      <c r="O1472">
        <f>Sheet9!E1180</f>
        <v>0</v>
      </c>
      <c r="P1472" t="str">
        <f>IFERROR(VLOOKUP(O1472,Sheet6!A:B,2,0),"")</f>
        <v/>
      </c>
      <c r="Q1472">
        <f>Sheet9!A1180</f>
        <v>0</v>
      </c>
      <c r="R1472" t="str">
        <f t="shared" si="128"/>
        <v/>
      </c>
      <c r="S1472">
        <f>Sheet9!B1180</f>
        <v>0</v>
      </c>
      <c r="T1472" t="s">
        <v>166</v>
      </c>
      <c r="U1472" t="s">
        <v>167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Sheet9!D1181</f>
        <v>0</v>
      </c>
      <c r="O1473">
        <f>Sheet9!E1181</f>
        <v>0</v>
      </c>
      <c r="P1473" t="str">
        <f>IFERROR(VLOOKUP(O1473,Sheet6!A:B,2,0),"")</f>
        <v/>
      </c>
      <c r="Q1473">
        <f>Sheet9!A1181</f>
        <v>0</v>
      </c>
      <c r="R1473" t="str">
        <f t="shared" si="128"/>
        <v/>
      </c>
      <c r="S1473">
        <f>Sheet9!B1181</f>
        <v>0</v>
      </c>
      <c r="T1473" t="s">
        <v>166</v>
      </c>
      <c r="U1473" t="s">
        <v>167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Sheet9!D1182</f>
        <v>0</v>
      </c>
      <c r="O1474">
        <f>Sheet9!E1182</f>
        <v>0</v>
      </c>
      <c r="P1474" t="str">
        <f>IFERROR(VLOOKUP(O1474,Sheet6!A:B,2,0),"")</f>
        <v/>
      </c>
      <c r="Q1474">
        <f>Sheet9!A1182</f>
        <v>0</v>
      </c>
      <c r="R1474" t="str">
        <f t="shared" si="128"/>
        <v/>
      </c>
      <c r="S1474">
        <f>Sheet9!B1182</f>
        <v>0</v>
      </c>
      <c r="T1474" t="s">
        <v>166</v>
      </c>
      <c r="U1474" t="s">
        <v>167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Sheet9!D1183</f>
        <v>0</v>
      </c>
      <c r="O1475">
        <f>Sheet9!E1183</f>
        <v>0</v>
      </c>
      <c r="P1475" t="str">
        <f>IFERROR(VLOOKUP(O1475,Sheet6!A:B,2,0),"")</f>
        <v/>
      </c>
      <c r="Q1475">
        <f>Sheet9!A1183</f>
        <v>0</v>
      </c>
      <c r="R1475" t="str">
        <f t="shared" si="128"/>
        <v/>
      </c>
      <c r="S1475">
        <f>Sheet9!B1183</f>
        <v>0</v>
      </c>
      <c r="T1475" t="s">
        <v>166</v>
      </c>
      <c r="U1475" t="s">
        <v>167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Sheet9!D1184</f>
        <v>0</v>
      </c>
      <c r="O1476">
        <f>Sheet9!E1184</f>
        <v>0</v>
      </c>
      <c r="P1476" t="str">
        <f>IFERROR(VLOOKUP(O1476,Sheet6!A:B,2,0),"")</f>
        <v/>
      </c>
      <c r="Q1476">
        <f>Sheet9!A1184</f>
        <v>0</v>
      </c>
      <c r="R1476" t="str">
        <f t="shared" si="128"/>
        <v/>
      </c>
      <c r="S1476">
        <f>Sheet9!B1184</f>
        <v>0</v>
      </c>
      <c r="T1476" t="s">
        <v>166</v>
      </c>
      <c r="U1476" t="s">
        <v>167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Sheet9!D1185</f>
        <v>0</v>
      </c>
      <c r="O1477">
        <f>Sheet9!E1185</f>
        <v>0</v>
      </c>
      <c r="P1477" t="str">
        <f>IFERROR(VLOOKUP(O1477,Sheet6!A:B,2,0),"")</f>
        <v/>
      </c>
      <c r="Q1477">
        <f>Sheet9!A1185</f>
        <v>0</v>
      </c>
      <c r="R1477" t="str">
        <f t="shared" si="128"/>
        <v/>
      </c>
      <c r="S1477">
        <f>Sheet9!B1185</f>
        <v>0</v>
      </c>
      <c r="T1477" t="s">
        <v>166</v>
      </c>
      <c r="U1477" t="s">
        <v>167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Sheet9!D1186</f>
        <v>0</v>
      </c>
      <c r="O1478">
        <f>Sheet9!E1186</f>
        <v>0</v>
      </c>
      <c r="P1478" t="str">
        <f>IFERROR(VLOOKUP(O1478,Sheet6!A:B,2,0),"")</f>
        <v/>
      </c>
      <c r="Q1478">
        <f>Sheet9!A1186</f>
        <v>0</v>
      </c>
      <c r="R1478" t="str">
        <f t="shared" si="128"/>
        <v/>
      </c>
      <c r="S1478">
        <f>Sheet9!B1186</f>
        <v>0</v>
      </c>
      <c r="T1478" t="s">
        <v>166</v>
      </c>
      <c r="U1478" t="s">
        <v>167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Sheet9!D1187</f>
        <v>0</v>
      </c>
      <c r="O1479">
        <f>Sheet9!E1187</f>
        <v>0</v>
      </c>
      <c r="P1479" t="str">
        <f>IFERROR(VLOOKUP(O1479,Sheet6!A:B,2,0),"")</f>
        <v/>
      </c>
      <c r="Q1479">
        <f>Sheet9!A1187</f>
        <v>0</v>
      </c>
      <c r="R1479" t="str">
        <f t="shared" si="128"/>
        <v/>
      </c>
      <c r="S1479">
        <f>Sheet9!B1187</f>
        <v>0</v>
      </c>
      <c r="T1479" t="s">
        <v>166</v>
      </c>
      <c r="U1479" t="s">
        <v>167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Sheet9!D1188</f>
        <v>0</v>
      </c>
      <c r="O1480">
        <f>Sheet9!E1188</f>
        <v>0</v>
      </c>
      <c r="P1480" t="str">
        <f>IFERROR(VLOOKUP(O1480,Sheet6!A:B,2,0),"")</f>
        <v/>
      </c>
      <c r="Q1480">
        <f>Sheet9!A1188</f>
        <v>0</v>
      </c>
      <c r="R1480" t="str">
        <f t="shared" si="128"/>
        <v/>
      </c>
      <c r="S1480">
        <f>Sheet9!B1188</f>
        <v>0</v>
      </c>
      <c r="T1480" t="s">
        <v>166</v>
      </c>
      <c r="U1480" t="s">
        <v>167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Sheet9!D1189</f>
        <v>0</v>
      </c>
      <c r="O1481">
        <f>Sheet9!E1189</f>
        <v>0</v>
      </c>
      <c r="P1481" t="str">
        <f>IFERROR(VLOOKUP(O1481,Sheet6!A:B,2,0),"")</f>
        <v/>
      </c>
      <c r="Q1481">
        <f>Sheet9!A1189</f>
        <v>0</v>
      </c>
      <c r="R1481" t="str">
        <f t="shared" si="128"/>
        <v/>
      </c>
      <c r="S1481">
        <f>Sheet9!B1189</f>
        <v>0</v>
      </c>
      <c r="T1481" t="s">
        <v>166</v>
      </c>
      <c r="U1481" t="s">
        <v>167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Sheet9!D1190</f>
        <v>0</v>
      </c>
      <c r="O1482">
        <f>Sheet9!E1190</f>
        <v>0</v>
      </c>
      <c r="P1482" t="str">
        <f>IFERROR(VLOOKUP(O1482,Sheet6!A:B,2,0),"")</f>
        <v/>
      </c>
      <c r="Q1482">
        <f>Sheet9!A1190</f>
        <v>0</v>
      </c>
      <c r="R1482" t="str">
        <f t="shared" si="128"/>
        <v/>
      </c>
      <c r="S1482">
        <f>Sheet9!B1190</f>
        <v>0</v>
      </c>
      <c r="T1482" t="s">
        <v>166</v>
      </c>
      <c r="U1482" t="s">
        <v>167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Sheet9!D1191</f>
        <v>0</v>
      </c>
      <c r="O1483">
        <f>Sheet9!E1191</f>
        <v>0</v>
      </c>
      <c r="P1483" t="str">
        <f>IFERROR(VLOOKUP(O1483,Sheet6!A:B,2,0),"")</f>
        <v/>
      </c>
      <c r="Q1483">
        <f>Sheet9!A1191</f>
        <v>0</v>
      </c>
      <c r="R1483" t="str">
        <f t="shared" si="128"/>
        <v/>
      </c>
      <c r="S1483">
        <f>Sheet9!B1191</f>
        <v>0</v>
      </c>
      <c r="T1483" t="s">
        <v>166</v>
      </c>
      <c r="U1483" t="s">
        <v>167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Sheet9!D1192</f>
        <v>0</v>
      </c>
      <c r="O1484">
        <f>Sheet9!E1192</f>
        <v>0</v>
      </c>
      <c r="P1484" t="str">
        <f>IFERROR(VLOOKUP(O1484,Sheet6!A:B,2,0),"")</f>
        <v/>
      </c>
      <c r="Q1484">
        <f>Sheet9!A1192</f>
        <v>0</v>
      </c>
      <c r="R1484" t="str">
        <f t="shared" si="128"/>
        <v/>
      </c>
      <c r="S1484">
        <f>Sheet9!B1192</f>
        <v>0</v>
      </c>
      <c r="T1484" t="s">
        <v>166</v>
      </c>
      <c r="U1484" t="s">
        <v>167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Sheet9!D1193</f>
        <v>0</v>
      </c>
      <c r="O1485">
        <f>Sheet9!E1193</f>
        <v>0</v>
      </c>
      <c r="P1485" t="str">
        <f>IFERROR(VLOOKUP(O1485,Sheet6!A:B,2,0),"")</f>
        <v/>
      </c>
      <c r="Q1485">
        <f>Sheet9!A1193</f>
        <v>0</v>
      </c>
      <c r="R1485" t="str">
        <f t="shared" si="128"/>
        <v/>
      </c>
      <c r="S1485">
        <f>Sheet9!B1193</f>
        <v>0</v>
      </c>
      <c r="T1485" t="s">
        <v>166</v>
      </c>
      <c r="U1485" t="s">
        <v>167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Sheet9!D1194</f>
        <v>0</v>
      </c>
      <c r="O1486">
        <f>Sheet9!E1194</f>
        <v>0</v>
      </c>
      <c r="P1486" t="str">
        <f>IFERROR(VLOOKUP(O1486,Sheet6!A:B,2,0),"")</f>
        <v/>
      </c>
      <c r="Q1486">
        <f>Sheet9!A1194</f>
        <v>0</v>
      </c>
      <c r="R1486" t="str">
        <f t="shared" si="128"/>
        <v/>
      </c>
      <c r="S1486">
        <f>Sheet9!B1194</f>
        <v>0</v>
      </c>
      <c r="T1486" t="s">
        <v>166</v>
      </c>
      <c r="U1486" t="s">
        <v>167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Sheet9!D1195</f>
        <v>0</v>
      </c>
      <c r="O1487">
        <f>Sheet9!E1195</f>
        <v>0</v>
      </c>
      <c r="P1487" t="str">
        <f>IFERROR(VLOOKUP(O1487,Sheet6!A:B,2,0),"")</f>
        <v/>
      </c>
      <c r="Q1487">
        <f>Sheet9!A1195</f>
        <v>0</v>
      </c>
      <c r="R1487" t="str">
        <f t="shared" si="128"/>
        <v/>
      </c>
      <c r="S1487">
        <f>Sheet9!B1195</f>
        <v>0</v>
      </c>
      <c r="T1487" t="s">
        <v>166</v>
      </c>
      <c r="U1487" t="s">
        <v>167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Sheet9!D1196</f>
        <v>0</v>
      </c>
      <c r="O1488">
        <f>Sheet9!E1196</f>
        <v>0</v>
      </c>
      <c r="P1488" t="str">
        <f>IFERROR(VLOOKUP(O1488,Sheet6!A:B,2,0),"")</f>
        <v/>
      </c>
      <c r="Q1488">
        <f>Sheet9!A1196</f>
        <v>0</v>
      </c>
      <c r="R1488" t="str">
        <f t="shared" si="128"/>
        <v/>
      </c>
      <c r="S1488">
        <f>Sheet9!B1196</f>
        <v>0</v>
      </c>
      <c r="T1488" t="s">
        <v>166</v>
      </c>
      <c r="U1488" t="s">
        <v>167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Sheet9!D1197</f>
        <v>0</v>
      </c>
      <c r="O1489">
        <f>Sheet9!E1197</f>
        <v>0</v>
      </c>
      <c r="P1489" t="str">
        <f>IFERROR(VLOOKUP(O1489,Sheet6!A:B,2,0),"")</f>
        <v/>
      </c>
      <c r="Q1489">
        <f>Sheet9!A1197</f>
        <v>0</v>
      </c>
      <c r="R1489" t="str">
        <f t="shared" si="128"/>
        <v/>
      </c>
      <c r="S1489">
        <f>Sheet9!B1197</f>
        <v>0</v>
      </c>
      <c r="T1489" t="s">
        <v>166</v>
      </c>
      <c r="U1489" t="s">
        <v>167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Sheet9!D1198</f>
        <v>0</v>
      </c>
      <c r="O1490">
        <f>Sheet9!E1198</f>
        <v>0</v>
      </c>
      <c r="P1490" t="str">
        <f>IFERROR(VLOOKUP(O1490,Sheet6!A:B,2,0),"")</f>
        <v/>
      </c>
      <c r="Q1490">
        <f>Sheet9!A1198</f>
        <v>0</v>
      </c>
      <c r="R1490" t="str">
        <f t="shared" si="128"/>
        <v/>
      </c>
      <c r="S1490">
        <f>Sheet9!B1198</f>
        <v>0</v>
      </c>
      <c r="T1490" t="s">
        <v>166</v>
      </c>
      <c r="U1490" t="s">
        <v>167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Sheet9!D1199</f>
        <v>0</v>
      </c>
      <c r="O1491">
        <f>Sheet9!E1199</f>
        <v>0</v>
      </c>
      <c r="P1491" t="str">
        <f>IFERROR(VLOOKUP(O1491,Sheet6!A:B,2,0),"")</f>
        <v/>
      </c>
      <c r="Q1491">
        <f>Sheet9!A1199</f>
        <v>0</v>
      </c>
      <c r="R1491" t="str">
        <f t="shared" si="128"/>
        <v/>
      </c>
      <c r="S1491">
        <f>Sheet9!B1199</f>
        <v>0</v>
      </c>
      <c r="T1491" t="s">
        <v>166</v>
      </c>
      <c r="U1491" t="s">
        <v>167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Sheet9!D1200</f>
        <v>0</v>
      </c>
      <c r="O1492">
        <f>Sheet9!E1200</f>
        <v>0</v>
      </c>
      <c r="P1492" t="str">
        <f>IFERROR(VLOOKUP(O1492,Sheet6!A:B,2,0),"")</f>
        <v/>
      </c>
      <c r="Q1492">
        <f>Sheet9!A1200</f>
        <v>0</v>
      </c>
      <c r="R1492" t="str">
        <f t="shared" si="128"/>
        <v/>
      </c>
      <c r="S1492">
        <f>Sheet9!B1200</f>
        <v>0</v>
      </c>
      <c r="T1492" t="s">
        <v>166</v>
      </c>
      <c r="U1492" t="s">
        <v>167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Sheet9!D1201</f>
        <v>0</v>
      </c>
      <c r="O1493">
        <f>Sheet9!E1201</f>
        <v>0</v>
      </c>
      <c r="P1493" t="str">
        <f>IFERROR(VLOOKUP(O1493,Sheet6!A:B,2,0),"")</f>
        <v/>
      </c>
      <c r="Q1493">
        <f>Sheet9!A1201</f>
        <v>0</v>
      </c>
      <c r="R1493" t="str">
        <f t="shared" si="128"/>
        <v/>
      </c>
      <c r="S1493">
        <f>Sheet9!B1201</f>
        <v>0</v>
      </c>
      <c r="T1493" t="s">
        <v>166</v>
      </c>
      <c r="U1493" t="s">
        <v>167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Sheet9!D1202</f>
        <v>0</v>
      </c>
      <c r="O1494">
        <f>Sheet9!E1202</f>
        <v>0</v>
      </c>
      <c r="P1494" t="str">
        <f>IFERROR(VLOOKUP(O1494,Sheet6!A:B,2,0),"")</f>
        <v/>
      </c>
      <c r="Q1494">
        <f>Sheet9!A1202</f>
        <v>0</v>
      </c>
      <c r="R1494" t="str">
        <f t="shared" si="128"/>
        <v/>
      </c>
      <c r="S1494">
        <f>Sheet9!B1202</f>
        <v>0</v>
      </c>
      <c r="T1494" t="s">
        <v>166</v>
      </c>
      <c r="U1494" t="s">
        <v>167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Sheet9!D1203</f>
        <v>0</v>
      </c>
      <c r="O1495">
        <f>Sheet9!E1203</f>
        <v>0</v>
      </c>
      <c r="P1495" t="str">
        <f>IFERROR(VLOOKUP(O1495,Sheet6!A:B,2,0),"")</f>
        <v/>
      </c>
      <c r="Q1495">
        <f>Sheet9!A1203</f>
        <v>0</v>
      </c>
      <c r="R1495" t="str">
        <f t="shared" si="128"/>
        <v/>
      </c>
      <c r="S1495">
        <f>Sheet9!B1203</f>
        <v>0</v>
      </c>
      <c r="T1495" t="s">
        <v>166</v>
      </c>
      <c r="U1495" t="s">
        <v>167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Sheet9!D1204</f>
        <v>0</v>
      </c>
      <c r="O1496">
        <f>Sheet9!E1204</f>
        <v>0</v>
      </c>
      <c r="P1496" t="str">
        <f>IFERROR(VLOOKUP(O1496,Sheet6!A:B,2,0),"")</f>
        <v/>
      </c>
      <c r="Q1496">
        <f>Sheet9!A1204</f>
        <v>0</v>
      </c>
      <c r="R1496" t="str">
        <f t="shared" si="128"/>
        <v/>
      </c>
      <c r="S1496">
        <f>Sheet9!B1204</f>
        <v>0</v>
      </c>
      <c r="T1496" t="s">
        <v>166</v>
      </c>
      <c r="U1496" t="s">
        <v>167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Sheet9!D1205</f>
        <v>0</v>
      </c>
      <c r="O1497">
        <f>Sheet9!E1205</f>
        <v>0</v>
      </c>
      <c r="P1497" t="str">
        <f>IFERROR(VLOOKUP(O1497,Sheet6!A:B,2,0),"")</f>
        <v/>
      </c>
      <c r="Q1497">
        <f>Sheet9!A1205</f>
        <v>0</v>
      </c>
      <c r="R1497" t="str">
        <f t="shared" si="128"/>
        <v/>
      </c>
      <c r="S1497">
        <f>Sheet9!B1205</f>
        <v>0</v>
      </c>
      <c r="T1497" t="s">
        <v>166</v>
      </c>
      <c r="U1497" t="s">
        <v>167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Sheet9!D1206</f>
        <v>0</v>
      </c>
      <c r="O1498">
        <f>Sheet9!E1206</f>
        <v>0</v>
      </c>
      <c r="P1498" t="str">
        <f>IFERROR(VLOOKUP(O1498,Sheet6!A:B,2,0),"")</f>
        <v/>
      </c>
      <c r="Q1498">
        <f>Sheet9!A1206</f>
        <v>0</v>
      </c>
      <c r="R1498" t="str">
        <f t="shared" si="128"/>
        <v/>
      </c>
      <c r="S1498">
        <f>Sheet9!B1206</f>
        <v>0</v>
      </c>
      <c r="T1498" t="s">
        <v>166</v>
      </c>
      <c r="U1498" t="s">
        <v>167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Sheet9!D1207</f>
        <v>0</v>
      </c>
      <c r="O1499">
        <f>Sheet9!E1207</f>
        <v>0</v>
      </c>
      <c r="P1499" t="str">
        <f>IFERROR(VLOOKUP(O1499,Sheet6!A:B,2,0),"")</f>
        <v/>
      </c>
      <c r="Q1499">
        <f>Sheet9!A1207</f>
        <v>0</v>
      </c>
      <c r="R1499" t="str">
        <f t="shared" si="128"/>
        <v/>
      </c>
      <c r="S1499">
        <f>Sheet9!B1207</f>
        <v>0</v>
      </c>
      <c r="T1499" t="s">
        <v>166</v>
      </c>
      <c r="U1499" t="s">
        <v>167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Sheet9!D1208</f>
        <v>0</v>
      </c>
      <c r="O1500">
        <f>Sheet9!E1208</f>
        <v>0</v>
      </c>
      <c r="P1500" t="str">
        <f>IFERROR(VLOOKUP(O1500,Sheet6!A:B,2,0),"")</f>
        <v/>
      </c>
      <c r="Q1500">
        <f>Sheet9!A1208</f>
        <v>0</v>
      </c>
      <c r="R1500" t="str">
        <f t="shared" si="128"/>
        <v/>
      </c>
      <c r="S1500">
        <f>Sheet9!B1208</f>
        <v>0</v>
      </c>
      <c r="T1500" t="s">
        <v>166</v>
      </c>
      <c r="U1500" t="s">
        <v>167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Sheet9!D1209</f>
        <v>0</v>
      </c>
      <c r="O1501">
        <f>Sheet9!E1209</f>
        <v>0</v>
      </c>
      <c r="P1501" t="str">
        <f>IFERROR(VLOOKUP(O1501,Sheet6!A:B,2,0),"")</f>
        <v/>
      </c>
      <c r="Q1501">
        <f>Sheet9!A1209</f>
        <v>0</v>
      </c>
      <c r="R1501" t="str">
        <f t="shared" si="128"/>
        <v/>
      </c>
      <c r="S1501">
        <f>Sheet9!B1209</f>
        <v>0</v>
      </c>
      <c r="T1501" t="s">
        <v>166</v>
      </c>
      <c r="U1501" t="s">
        <v>167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Sheet9!D1210</f>
        <v>0</v>
      </c>
      <c r="O1502">
        <f>Sheet9!E1210</f>
        <v>0</v>
      </c>
      <c r="P1502" t="str">
        <f>IFERROR(VLOOKUP(O1502,Sheet6!A:B,2,0),"")</f>
        <v/>
      </c>
      <c r="Q1502">
        <f>Sheet9!A1210</f>
        <v>0</v>
      </c>
      <c r="R1502" t="str">
        <f t="shared" si="128"/>
        <v/>
      </c>
      <c r="S1502">
        <f>Sheet9!B1210</f>
        <v>0</v>
      </c>
      <c r="T1502" t="s">
        <v>166</v>
      </c>
      <c r="U1502" t="s">
        <v>167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Sheet9!D1211</f>
        <v>0</v>
      </c>
      <c r="O1503">
        <f>Sheet9!E1211</f>
        <v>0</v>
      </c>
      <c r="P1503" t="str">
        <f>IFERROR(VLOOKUP(O1503,Sheet6!A:B,2,0),"")</f>
        <v/>
      </c>
      <c r="Q1503">
        <f>Sheet9!A1211</f>
        <v>0</v>
      </c>
      <c r="R1503" t="str">
        <f t="shared" si="128"/>
        <v/>
      </c>
      <c r="S1503">
        <f>Sheet9!B1211</f>
        <v>0</v>
      </c>
      <c r="T1503" t="s">
        <v>166</v>
      </c>
      <c r="U1503" t="s">
        <v>167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Sheet9!D1212</f>
        <v>0</v>
      </c>
      <c r="O1504">
        <f>Sheet9!E1212</f>
        <v>0</v>
      </c>
      <c r="P1504" t="str">
        <f>IFERROR(VLOOKUP(O1504,Sheet6!A:B,2,0),"")</f>
        <v/>
      </c>
      <c r="Q1504">
        <f>Sheet9!A1212</f>
        <v>0</v>
      </c>
      <c r="R1504" t="str">
        <f t="shared" si="128"/>
        <v/>
      </c>
      <c r="S1504">
        <f>Sheet9!B1212</f>
        <v>0</v>
      </c>
      <c r="T1504" t="s">
        <v>166</v>
      </c>
      <c r="U1504" t="s">
        <v>167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Sheet9!D1213</f>
        <v>0</v>
      </c>
      <c r="O1505">
        <f>Sheet9!E1213</f>
        <v>0</v>
      </c>
      <c r="P1505" t="str">
        <f>IFERROR(VLOOKUP(O1505,Sheet6!A:B,2,0),"")</f>
        <v/>
      </c>
      <c r="Q1505">
        <f>Sheet9!A1213</f>
        <v>0</v>
      </c>
      <c r="R1505" t="str">
        <f t="shared" si="128"/>
        <v/>
      </c>
      <c r="S1505">
        <f>Sheet9!B1213</f>
        <v>0</v>
      </c>
      <c r="T1505" t="s">
        <v>166</v>
      </c>
      <c r="U1505" t="s">
        <v>167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Sheet9!D1214</f>
        <v>0</v>
      </c>
      <c r="O1506">
        <f>Sheet9!E1214</f>
        <v>0</v>
      </c>
      <c r="P1506" t="str">
        <f>IFERROR(VLOOKUP(O1506,Sheet6!A:B,2,0),"")</f>
        <v/>
      </c>
      <c r="Q1506">
        <f>Sheet9!A1214</f>
        <v>0</v>
      </c>
      <c r="R1506" t="str">
        <f t="shared" si="128"/>
        <v/>
      </c>
      <c r="S1506">
        <f>Sheet9!B1214</f>
        <v>0</v>
      </c>
      <c r="T1506" t="s">
        <v>166</v>
      </c>
      <c r="U1506" t="s">
        <v>167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Sheet9!D1215</f>
        <v>0</v>
      </c>
      <c r="O1507">
        <f>Sheet9!E1215</f>
        <v>0</v>
      </c>
      <c r="P1507" t="str">
        <f>IFERROR(VLOOKUP(O1507,Sheet6!A:B,2,0),"")</f>
        <v/>
      </c>
      <c r="Q1507">
        <f>Sheet9!A1215</f>
        <v>0</v>
      </c>
      <c r="R1507" t="str">
        <f t="shared" si="128"/>
        <v/>
      </c>
      <c r="S1507">
        <f>Sheet9!B1215</f>
        <v>0</v>
      </c>
      <c r="T1507" t="s">
        <v>166</v>
      </c>
      <c r="U1507" t="s">
        <v>167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Sheet9!D1216</f>
        <v>0</v>
      </c>
      <c r="O1508">
        <f>Sheet9!E1216</f>
        <v>0</v>
      </c>
      <c r="P1508" t="str">
        <f>IFERROR(VLOOKUP(O1508,Sheet6!A:B,2,0),"")</f>
        <v/>
      </c>
      <c r="Q1508">
        <f>Sheet9!A1216</f>
        <v>0</v>
      </c>
      <c r="R1508" t="str">
        <f t="shared" si="128"/>
        <v/>
      </c>
      <c r="S1508">
        <f>Sheet9!B1216</f>
        <v>0</v>
      </c>
      <c r="T1508" t="s">
        <v>166</v>
      </c>
      <c r="U1508" t="s">
        <v>167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Sheet9!D1217</f>
        <v>0</v>
      </c>
      <c r="O1509">
        <f>Sheet9!E1217</f>
        <v>0</v>
      </c>
      <c r="P1509" t="str">
        <f>IFERROR(VLOOKUP(O1509,Sheet6!A:B,2,0),"")</f>
        <v/>
      </c>
      <c r="Q1509">
        <f>Sheet9!A1217</f>
        <v>0</v>
      </c>
      <c r="R1509" t="str">
        <f t="shared" si="128"/>
        <v/>
      </c>
      <c r="S1509">
        <f>Sheet9!B1217</f>
        <v>0</v>
      </c>
      <c r="T1509" t="s">
        <v>166</v>
      </c>
      <c r="U1509" t="s">
        <v>167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Sheet9!D1218</f>
        <v>0</v>
      </c>
      <c r="O1510">
        <f>Sheet9!E1218</f>
        <v>0</v>
      </c>
      <c r="P1510" t="str">
        <f>IFERROR(VLOOKUP(O1510,Sheet6!A:B,2,0),"")</f>
        <v/>
      </c>
      <c r="Q1510">
        <f>Sheet9!A1218</f>
        <v>0</v>
      </c>
      <c r="R1510" t="str">
        <f t="shared" si="128"/>
        <v/>
      </c>
      <c r="S1510">
        <f>Sheet9!B1218</f>
        <v>0</v>
      </c>
      <c r="T1510" t="s">
        <v>166</v>
      </c>
      <c r="U1510" t="s">
        <v>167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Sheet9!D1219</f>
        <v>0</v>
      </c>
      <c r="O1511">
        <f>Sheet9!E1219</f>
        <v>0</v>
      </c>
      <c r="P1511" t="str">
        <f>IFERROR(VLOOKUP(O1511,Sheet6!A:B,2,0),"")</f>
        <v/>
      </c>
      <c r="Q1511">
        <f>Sheet9!A1219</f>
        <v>0</v>
      </c>
      <c r="R1511" t="str">
        <f t="shared" si="128"/>
        <v/>
      </c>
      <c r="S1511">
        <f>Sheet9!B1219</f>
        <v>0</v>
      </c>
      <c r="T1511" t="s">
        <v>166</v>
      </c>
      <c r="U1511" t="s">
        <v>167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Sheet9!D1220</f>
        <v>0</v>
      </c>
      <c r="O1512">
        <f>Sheet9!E1220</f>
        <v>0</v>
      </c>
      <c r="P1512" t="str">
        <f>IFERROR(VLOOKUP(O1512,Sheet6!A:B,2,0),"")</f>
        <v/>
      </c>
      <c r="Q1512">
        <f>Sheet9!A1220</f>
        <v>0</v>
      </c>
      <c r="R1512" t="str">
        <f t="shared" si="128"/>
        <v/>
      </c>
      <c r="S1512">
        <f>Sheet9!B1220</f>
        <v>0</v>
      </c>
      <c r="T1512" t="s">
        <v>166</v>
      </c>
      <c r="U1512" t="s">
        <v>167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Sheet9!D1221</f>
        <v>0</v>
      </c>
      <c r="O1513">
        <f>Sheet9!E1221</f>
        <v>0</v>
      </c>
      <c r="P1513" t="str">
        <f>IFERROR(VLOOKUP(O1513,Sheet6!A:B,2,0),"")</f>
        <v/>
      </c>
      <c r="Q1513">
        <f>Sheet9!A1221</f>
        <v>0</v>
      </c>
      <c r="R1513" t="str">
        <f t="shared" si="128"/>
        <v/>
      </c>
      <c r="S1513">
        <f>Sheet9!B1221</f>
        <v>0</v>
      </c>
      <c r="T1513" t="s">
        <v>166</v>
      </c>
      <c r="U1513" t="s">
        <v>167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Sheet9!D1222</f>
        <v>0</v>
      </c>
      <c r="O1514">
        <f>Sheet9!E1222</f>
        <v>0</v>
      </c>
      <c r="P1514" t="str">
        <f>IFERROR(VLOOKUP(O1514,Sheet6!A:B,2,0),"")</f>
        <v/>
      </c>
      <c r="Q1514">
        <f>Sheet9!A1222</f>
        <v>0</v>
      </c>
      <c r="R1514" t="str">
        <f t="shared" si="128"/>
        <v/>
      </c>
      <c r="S1514">
        <f>Sheet9!B1222</f>
        <v>0</v>
      </c>
      <c r="T1514" t="s">
        <v>166</v>
      </c>
      <c r="U1514" t="s">
        <v>167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Sheet9!D1223</f>
        <v>0</v>
      </c>
      <c r="O1515">
        <f>Sheet9!E1223</f>
        <v>0</v>
      </c>
      <c r="P1515" t="str">
        <f>IFERROR(VLOOKUP(O1515,Sheet6!A:B,2,0),"")</f>
        <v/>
      </c>
      <c r="Q1515">
        <f>Sheet9!A1223</f>
        <v>0</v>
      </c>
      <c r="R1515" t="str">
        <f t="shared" si="128"/>
        <v/>
      </c>
      <c r="S1515">
        <f>Sheet9!B1223</f>
        <v>0</v>
      </c>
      <c r="T1515" t="s">
        <v>166</v>
      </c>
      <c r="U1515" t="s">
        <v>167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Sheet9!D1224</f>
        <v>0</v>
      </c>
      <c r="O1516">
        <f>Sheet9!E1224</f>
        <v>0</v>
      </c>
      <c r="P1516" t="str">
        <f>IFERROR(VLOOKUP(O1516,Sheet6!A:B,2,0),"")</f>
        <v/>
      </c>
      <c r="Q1516">
        <f>Sheet9!A1224</f>
        <v>0</v>
      </c>
      <c r="R1516" t="str">
        <f t="shared" si="128"/>
        <v/>
      </c>
      <c r="S1516">
        <f>Sheet9!B1224</f>
        <v>0</v>
      </c>
      <c r="T1516" t="s">
        <v>166</v>
      </c>
      <c r="U1516" t="s">
        <v>167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Sheet9!D1225</f>
        <v>0</v>
      </c>
      <c r="O1517">
        <f>Sheet9!E1225</f>
        <v>0</v>
      </c>
      <c r="P1517" t="str">
        <f>IFERROR(VLOOKUP(O1517,Sheet6!A:B,2,0),"")</f>
        <v/>
      </c>
      <c r="Q1517">
        <f>Sheet9!A1225</f>
        <v>0</v>
      </c>
      <c r="R1517" t="str">
        <f t="shared" si="128"/>
        <v/>
      </c>
      <c r="S1517">
        <f>Sheet9!B1225</f>
        <v>0</v>
      </c>
      <c r="T1517" t="s">
        <v>166</v>
      </c>
      <c r="U1517" t="s">
        <v>167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Sheet9!D1226</f>
        <v>0</v>
      </c>
      <c r="O1518">
        <f>Sheet9!E1226</f>
        <v>0</v>
      </c>
      <c r="P1518" t="str">
        <f>IFERROR(VLOOKUP(O1518,Sheet6!A:B,2,0),"")</f>
        <v/>
      </c>
      <c r="Q1518">
        <f>Sheet9!A1226</f>
        <v>0</v>
      </c>
      <c r="R1518" t="str">
        <f t="shared" si="128"/>
        <v/>
      </c>
      <c r="S1518">
        <f>Sheet9!B1226</f>
        <v>0</v>
      </c>
      <c r="T1518" t="s">
        <v>166</v>
      </c>
      <c r="U1518" t="s">
        <v>167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Sheet9!D1227</f>
        <v>0</v>
      </c>
      <c r="O1519">
        <f>Sheet9!E1227</f>
        <v>0</v>
      </c>
      <c r="P1519" t="str">
        <f>IFERROR(VLOOKUP(O1519,Sheet6!A:B,2,0),"")</f>
        <v/>
      </c>
      <c r="Q1519">
        <f>Sheet9!A1227</f>
        <v>0</v>
      </c>
      <c r="R1519" t="str">
        <f t="shared" si="128"/>
        <v/>
      </c>
      <c r="S1519">
        <f>Sheet9!B1227</f>
        <v>0</v>
      </c>
      <c r="T1519" t="s">
        <v>166</v>
      </c>
      <c r="U1519" t="s">
        <v>167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Sheet9!D1228</f>
        <v>0</v>
      </c>
      <c r="O1520">
        <f>Sheet9!E1228</f>
        <v>0</v>
      </c>
      <c r="P1520" t="str">
        <f>IFERROR(VLOOKUP(O1520,Sheet6!A:B,2,0),"")</f>
        <v/>
      </c>
      <c r="Q1520">
        <f>Sheet9!A1228</f>
        <v>0</v>
      </c>
      <c r="R1520" t="str">
        <f t="shared" si="128"/>
        <v/>
      </c>
      <c r="S1520">
        <f>Sheet9!B1228</f>
        <v>0</v>
      </c>
      <c r="T1520" t="s">
        <v>166</v>
      </c>
      <c r="U1520" t="s">
        <v>167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Sheet9!D1229</f>
        <v>0</v>
      </c>
      <c r="O1521">
        <f>Sheet9!E1229</f>
        <v>0</v>
      </c>
      <c r="P1521" t="str">
        <f>IFERROR(VLOOKUP(O1521,Sheet6!A:B,2,0),"")</f>
        <v/>
      </c>
      <c r="Q1521">
        <f>Sheet9!A1229</f>
        <v>0</v>
      </c>
      <c r="R1521" t="str">
        <f t="shared" si="128"/>
        <v/>
      </c>
      <c r="S1521">
        <f>Sheet9!B1229</f>
        <v>0</v>
      </c>
      <c r="T1521" t="s">
        <v>166</v>
      </c>
      <c r="U1521" t="s">
        <v>167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Sheet9!D1230</f>
        <v>0</v>
      </c>
      <c r="O1522">
        <f>Sheet9!E1230</f>
        <v>0</v>
      </c>
      <c r="P1522" t="str">
        <f>IFERROR(VLOOKUP(O1522,Sheet6!A:B,2,0),"")</f>
        <v/>
      </c>
      <c r="Q1522">
        <f>Sheet9!A1230</f>
        <v>0</v>
      </c>
      <c r="R1522" t="str">
        <f t="shared" si="128"/>
        <v/>
      </c>
      <c r="S1522">
        <f>Sheet9!B1230</f>
        <v>0</v>
      </c>
      <c r="T1522" t="s">
        <v>166</v>
      </c>
      <c r="U1522" t="s">
        <v>167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Sheet9!D1231</f>
        <v>0</v>
      </c>
      <c r="O1523">
        <f>Sheet9!E1231</f>
        <v>0</v>
      </c>
      <c r="P1523" t="str">
        <f>IFERROR(VLOOKUP(O1523,Sheet6!A:B,2,0),"")</f>
        <v/>
      </c>
      <c r="Q1523">
        <f>Sheet9!A1231</f>
        <v>0</v>
      </c>
      <c r="R1523" t="str">
        <f t="shared" si="128"/>
        <v/>
      </c>
      <c r="S1523">
        <f>Sheet9!B1231</f>
        <v>0</v>
      </c>
      <c r="T1523" t="s">
        <v>166</v>
      </c>
      <c r="U1523" t="s">
        <v>167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Sheet9!D1232</f>
        <v>0</v>
      </c>
      <c r="O1524">
        <f>Sheet9!E1232</f>
        <v>0</v>
      </c>
      <c r="P1524" t="str">
        <f>IFERROR(VLOOKUP(O1524,Sheet6!A:B,2,0),"")</f>
        <v/>
      </c>
      <c r="Q1524">
        <f>Sheet9!A1232</f>
        <v>0</v>
      </c>
      <c r="R1524" t="str">
        <f t="shared" si="128"/>
        <v/>
      </c>
      <c r="S1524">
        <f>Sheet9!B1232</f>
        <v>0</v>
      </c>
      <c r="T1524" t="s">
        <v>166</v>
      </c>
      <c r="U1524" t="s">
        <v>167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Sheet9!D1233</f>
        <v>0</v>
      </c>
      <c r="O1525">
        <f>Sheet9!E1233</f>
        <v>0</v>
      </c>
      <c r="P1525" t="str">
        <f>IFERROR(VLOOKUP(O1525,Sheet6!A:B,2,0),"")</f>
        <v/>
      </c>
      <c r="Q1525">
        <f>Sheet9!A1233</f>
        <v>0</v>
      </c>
      <c r="R1525" t="str">
        <f t="shared" si="128"/>
        <v/>
      </c>
      <c r="S1525">
        <f>Sheet9!B1233</f>
        <v>0</v>
      </c>
      <c r="T1525" t="s">
        <v>166</v>
      </c>
      <c r="U1525" t="s">
        <v>167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Sheet9!D1234</f>
        <v>0</v>
      </c>
      <c r="O1526">
        <f>Sheet9!E1234</f>
        <v>0</v>
      </c>
      <c r="P1526" t="str">
        <f>IFERROR(VLOOKUP(O1526,Sheet6!A:B,2,0),"")</f>
        <v/>
      </c>
      <c r="Q1526">
        <f>Sheet9!A1234</f>
        <v>0</v>
      </c>
      <c r="R1526" t="str">
        <f t="shared" si="128"/>
        <v/>
      </c>
      <c r="S1526">
        <f>Sheet9!B1234</f>
        <v>0</v>
      </c>
      <c r="T1526" t="s">
        <v>166</v>
      </c>
      <c r="U1526" t="s">
        <v>167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Sheet9!D1235</f>
        <v>0</v>
      </c>
      <c r="O1527">
        <f>Sheet9!E1235</f>
        <v>0</v>
      </c>
      <c r="P1527" t="str">
        <f>IFERROR(VLOOKUP(O1527,Sheet6!A:B,2,0),"")</f>
        <v/>
      </c>
      <c r="Q1527">
        <f>Sheet9!A1235</f>
        <v>0</v>
      </c>
      <c r="R1527" t="str">
        <f t="shared" si="128"/>
        <v/>
      </c>
      <c r="S1527">
        <f>Sheet9!B1235</f>
        <v>0</v>
      </c>
      <c r="T1527" t="s">
        <v>166</v>
      </c>
      <c r="U1527" t="s">
        <v>167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Sheet9!D1236</f>
        <v>0</v>
      </c>
      <c r="O1528">
        <f>Sheet9!E1236</f>
        <v>0</v>
      </c>
      <c r="P1528" t="str">
        <f>IFERROR(VLOOKUP(O1528,Sheet6!A:B,2,0),"")</f>
        <v/>
      </c>
      <c r="Q1528">
        <f>Sheet9!A1236</f>
        <v>0</v>
      </c>
      <c r="R1528" t="str">
        <f t="shared" si="128"/>
        <v/>
      </c>
      <c r="S1528">
        <f>Sheet9!B1236</f>
        <v>0</v>
      </c>
      <c r="T1528" t="s">
        <v>166</v>
      </c>
      <c r="U1528" t="s">
        <v>167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Sheet9!D1237</f>
        <v>0</v>
      </c>
      <c r="O1529">
        <f>Sheet9!E1237</f>
        <v>0</v>
      </c>
      <c r="P1529" t="str">
        <f>IFERROR(VLOOKUP(O1529,Sheet6!A:B,2,0),"")</f>
        <v/>
      </c>
      <c r="Q1529">
        <f>Sheet9!A1237</f>
        <v>0</v>
      </c>
      <c r="R1529" t="str">
        <f t="shared" si="128"/>
        <v/>
      </c>
      <c r="S1529">
        <f>Sheet9!B1237</f>
        <v>0</v>
      </c>
      <c r="T1529" t="s">
        <v>166</v>
      </c>
      <c r="U1529" t="s">
        <v>167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Sheet9!D1238</f>
        <v>0</v>
      </c>
      <c r="O1530">
        <f>Sheet9!E1238</f>
        <v>0</v>
      </c>
      <c r="P1530" t="str">
        <f>IFERROR(VLOOKUP(O1530,Sheet6!A:B,2,0),"")</f>
        <v/>
      </c>
      <c r="Q1530">
        <f>Sheet9!A1238</f>
        <v>0</v>
      </c>
      <c r="R1530" t="str">
        <f t="shared" si="128"/>
        <v/>
      </c>
      <c r="S1530">
        <f>Sheet9!B1238</f>
        <v>0</v>
      </c>
      <c r="T1530" t="s">
        <v>166</v>
      </c>
      <c r="U1530" t="s">
        <v>167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Sheet9!D1239</f>
        <v>0</v>
      </c>
      <c r="O1531">
        <f>Sheet9!E1239</f>
        <v>0</v>
      </c>
      <c r="P1531" t="str">
        <f>IFERROR(VLOOKUP(O1531,Sheet6!A:B,2,0),"")</f>
        <v/>
      </c>
      <c r="Q1531">
        <f>Sheet9!A1239</f>
        <v>0</v>
      </c>
      <c r="R1531" t="str">
        <f t="shared" ref="R1531:R1594" si="133">IFERROR(VLOOKUP(Q1531,AG:AH,2,0),"")</f>
        <v/>
      </c>
      <c r="S1531">
        <f>Sheet9!B1239</f>
        <v>0</v>
      </c>
      <c r="T1531" t="s">
        <v>166</v>
      </c>
      <c r="U1531" t="s">
        <v>167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Sheet9!D1240</f>
        <v>0</v>
      </c>
      <c r="O1532">
        <f>Sheet9!E1240</f>
        <v>0</v>
      </c>
      <c r="P1532" t="str">
        <f>IFERROR(VLOOKUP(O1532,Sheet6!A:B,2,0),"")</f>
        <v/>
      </c>
      <c r="Q1532">
        <f>Sheet9!A1240</f>
        <v>0</v>
      </c>
      <c r="R1532" t="str">
        <f t="shared" si="133"/>
        <v/>
      </c>
      <c r="S1532">
        <f>Sheet9!B1240</f>
        <v>0</v>
      </c>
      <c r="T1532" t="s">
        <v>166</v>
      </c>
      <c r="U1532" t="s">
        <v>167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Sheet9!D1241</f>
        <v>0</v>
      </c>
      <c r="O1533">
        <f>Sheet9!E1241</f>
        <v>0</v>
      </c>
      <c r="P1533" t="str">
        <f>IFERROR(VLOOKUP(O1533,Sheet6!A:B,2,0),"")</f>
        <v/>
      </c>
      <c r="Q1533">
        <f>Sheet9!A1241</f>
        <v>0</v>
      </c>
      <c r="R1533" t="str">
        <f t="shared" si="133"/>
        <v/>
      </c>
      <c r="S1533">
        <f>Sheet9!B1241</f>
        <v>0</v>
      </c>
      <c r="T1533" t="s">
        <v>166</v>
      </c>
      <c r="U1533" t="s">
        <v>167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Sheet9!D1242</f>
        <v>0</v>
      </c>
      <c r="O1534">
        <f>Sheet9!E1242</f>
        <v>0</v>
      </c>
      <c r="P1534" t="str">
        <f>IFERROR(VLOOKUP(O1534,Sheet6!A:B,2,0),"")</f>
        <v/>
      </c>
      <c r="Q1534">
        <f>Sheet9!A1242</f>
        <v>0</v>
      </c>
      <c r="R1534" t="str">
        <f t="shared" si="133"/>
        <v/>
      </c>
      <c r="S1534">
        <f>Sheet9!B1242</f>
        <v>0</v>
      </c>
      <c r="T1534" t="s">
        <v>166</v>
      </c>
      <c r="U1534" t="s">
        <v>167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Sheet9!D1243</f>
        <v>0</v>
      </c>
      <c r="O1535">
        <f>Sheet9!E1243</f>
        <v>0</v>
      </c>
      <c r="P1535" t="str">
        <f>IFERROR(VLOOKUP(O1535,Sheet6!A:B,2,0),"")</f>
        <v/>
      </c>
      <c r="Q1535">
        <f>Sheet9!A1243</f>
        <v>0</v>
      </c>
      <c r="R1535" t="str">
        <f t="shared" si="133"/>
        <v/>
      </c>
      <c r="S1535">
        <f>Sheet9!B1243</f>
        <v>0</v>
      </c>
      <c r="T1535" t="s">
        <v>166</v>
      </c>
      <c r="U1535" t="s">
        <v>167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Sheet9!D1244</f>
        <v>0</v>
      </c>
      <c r="O1536">
        <f>Sheet9!E1244</f>
        <v>0</v>
      </c>
      <c r="P1536" t="str">
        <f>IFERROR(VLOOKUP(O1536,Sheet6!A:B,2,0),"")</f>
        <v/>
      </c>
      <c r="Q1536">
        <f>Sheet9!A1244</f>
        <v>0</v>
      </c>
      <c r="R1536" t="str">
        <f t="shared" si="133"/>
        <v/>
      </c>
      <c r="S1536">
        <f>Sheet9!B1244</f>
        <v>0</v>
      </c>
      <c r="T1536" t="s">
        <v>166</v>
      </c>
      <c r="U1536" t="s">
        <v>167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Sheet9!D1245</f>
        <v>0</v>
      </c>
      <c r="O1537">
        <f>Sheet9!E1245</f>
        <v>0</v>
      </c>
      <c r="P1537" t="str">
        <f>IFERROR(VLOOKUP(O1537,Sheet6!A:B,2,0),"")</f>
        <v/>
      </c>
      <c r="Q1537">
        <f>Sheet9!A1245</f>
        <v>0</v>
      </c>
      <c r="R1537" t="str">
        <f t="shared" si="133"/>
        <v/>
      </c>
      <c r="S1537">
        <f>Sheet9!B1245</f>
        <v>0</v>
      </c>
      <c r="T1537" t="s">
        <v>166</v>
      </c>
      <c r="U1537" t="s">
        <v>167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Sheet9!D1246</f>
        <v>0</v>
      </c>
      <c r="O1538">
        <f>Sheet9!E1246</f>
        <v>0</v>
      </c>
      <c r="P1538" t="str">
        <f>IFERROR(VLOOKUP(O1538,Sheet6!A:B,2,0),"")</f>
        <v/>
      </c>
      <c r="Q1538">
        <f>Sheet9!A1246</f>
        <v>0</v>
      </c>
      <c r="R1538" t="str">
        <f t="shared" si="133"/>
        <v/>
      </c>
      <c r="S1538">
        <f>Sheet9!B1246</f>
        <v>0</v>
      </c>
      <c r="T1538" t="s">
        <v>166</v>
      </c>
      <c r="U1538" t="s">
        <v>167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Sheet9!D1247</f>
        <v>0</v>
      </c>
      <c r="O1539">
        <f>Sheet9!E1247</f>
        <v>0</v>
      </c>
      <c r="P1539" t="str">
        <f>IFERROR(VLOOKUP(O1539,Sheet6!A:B,2,0),"")</f>
        <v/>
      </c>
      <c r="Q1539">
        <f>Sheet9!A1247</f>
        <v>0</v>
      </c>
      <c r="R1539" t="str">
        <f t="shared" si="133"/>
        <v/>
      </c>
      <c r="S1539">
        <f>Sheet9!B1247</f>
        <v>0</v>
      </c>
      <c r="T1539" t="s">
        <v>166</v>
      </c>
      <c r="U1539" t="s">
        <v>167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Sheet9!D1248</f>
        <v>0</v>
      </c>
      <c r="O1540">
        <f>Sheet9!E1248</f>
        <v>0</v>
      </c>
      <c r="P1540" t="str">
        <f>IFERROR(VLOOKUP(O1540,Sheet6!A:B,2,0),"")</f>
        <v/>
      </c>
      <c r="Q1540">
        <f>Sheet9!A1248</f>
        <v>0</v>
      </c>
      <c r="R1540" t="str">
        <f t="shared" si="133"/>
        <v/>
      </c>
      <c r="S1540">
        <f>Sheet9!B1248</f>
        <v>0</v>
      </c>
      <c r="T1540" t="s">
        <v>166</v>
      </c>
      <c r="U1540" t="s">
        <v>167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Sheet9!D1249</f>
        <v>0</v>
      </c>
      <c r="O1541">
        <f>Sheet9!E1249</f>
        <v>0</v>
      </c>
      <c r="P1541" t="str">
        <f>IFERROR(VLOOKUP(O1541,Sheet6!A:B,2,0),"")</f>
        <v/>
      </c>
      <c r="Q1541">
        <f>Sheet9!A1249</f>
        <v>0</v>
      </c>
      <c r="R1541" t="str">
        <f t="shared" si="133"/>
        <v/>
      </c>
      <c r="S1541">
        <f>Sheet9!B1249</f>
        <v>0</v>
      </c>
      <c r="T1541" t="s">
        <v>166</v>
      </c>
      <c r="U1541" t="s">
        <v>167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Sheet9!D1250</f>
        <v>0</v>
      </c>
      <c r="O1542">
        <f>Sheet9!E1250</f>
        <v>0</v>
      </c>
      <c r="P1542" t="str">
        <f>IFERROR(VLOOKUP(O1542,Sheet6!A:B,2,0),"")</f>
        <v/>
      </c>
      <c r="Q1542">
        <f>Sheet9!A1250</f>
        <v>0</v>
      </c>
      <c r="R1542" t="str">
        <f t="shared" si="133"/>
        <v/>
      </c>
      <c r="S1542">
        <f>Sheet9!B1250</f>
        <v>0</v>
      </c>
      <c r="T1542" t="s">
        <v>166</v>
      </c>
      <c r="U1542" t="s">
        <v>167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Sheet9!D1251</f>
        <v>0</v>
      </c>
      <c r="O1543">
        <f>Sheet9!E1251</f>
        <v>0</v>
      </c>
      <c r="P1543" t="str">
        <f>IFERROR(VLOOKUP(O1543,Sheet6!A:B,2,0),"")</f>
        <v/>
      </c>
      <c r="Q1543">
        <f>Sheet9!A1251</f>
        <v>0</v>
      </c>
      <c r="R1543" t="str">
        <f t="shared" si="133"/>
        <v/>
      </c>
      <c r="S1543">
        <f>Sheet9!B1251</f>
        <v>0</v>
      </c>
      <c r="T1543" t="s">
        <v>166</v>
      </c>
      <c r="U1543" t="s">
        <v>167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Sheet9!D1252</f>
        <v>0</v>
      </c>
      <c r="O1544">
        <f>Sheet9!E1252</f>
        <v>0</v>
      </c>
      <c r="P1544" t="str">
        <f>IFERROR(VLOOKUP(O1544,Sheet6!A:B,2,0),"")</f>
        <v/>
      </c>
      <c r="Q1544">
        <f>Sheet9!A1252</f>
        <v>0</v>
      </c>
      <c r="R1544" t="str">
        <f t="shared" si="133"/>
        <v/>
      </c>
      <c r="S1544">
        <f>Sheet9!B1252</f>
        <v>0</v>
      </c>
      <c r="T1544" t="s">
        <v>166</v>
      </c>
      <c r="U1544" t="s">
        <v>167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Sheet9!D1253</f>
        <v>0</v>
      </c>
      <c r="O1545">
        <f>Sheet9!E1253</f>
        <v>0</v>
      </c>
      <c r="P1545" t="str">
        <f>IFERROR(VLOOKUP(O1545,Sheet6!A:B,2,0),"")</f>
        <v/>
      </c>
      <c r="Q1545">
        <f>Sheet9!A1253</f>
        <v>0</v>
      </c>
      <c r="R1545" t="str">
        <f t="shared" si="133"/>
        <v/>
      </c>
      <c r="S1545">
        <f>Sheet9!B1253</f>
        <v>0</v>
      </c>
      <c r="T1545" t="s">
        <v>166</v>
      </c>
      <c r="U1545" t="s">
        <v>167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Sheet9!D1254</f>
        <v>0</v>
      </c>
      <c r="O1546">
        <f>Sheet9!E1254</f>
        <v>0</v>
      </c>
      <c r="P1546" t="str">
        <f>IFERROR(VLOOKUP(O1546,Sheet6!A:B,2,0),"")</f>
        <v/>
      </c>
      <c r="Q1546">
        <f>Sheet9!A1254</f>
        <v>0</v>
      </c>
      <c r="R1546" t="str">
        <f t="shared" si="133"/>
        <v/>
      </c>
      <c r="S1546">
        <f>Sheet9!B1254</f>
        <v>0</v>
      </c>
      <c r="T1546" t="s">
        <v>166</v>
      </c>
      <c r="U1546" t="s">
        <v>167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Sheet9!D1255</f>
        <v>0</v>
      </c>
      <c r="O1547">
        <f>Sheet9!E1255</f>
        <v>0</v>
      </c>
      <c r="P1547" t="str">
        <f>IFERROR(VLOOKUP(O1547,Sheet6!A:B,2,0),"")</f>
        <v/>
      </c>
      <c r="Q1547">
        <f>Sheet9!A1255</f>
        <v>0</v>
      </c>
      <c r="R1547" t="str">
        <f t="shared" si="133"/>
        <v/>
      </c>
      <c r="S1547">
        <f>Sheet9!B1255</f>
        <v>0</v>
      </c>
      <c r="T1547" t="s">
        <v>166</v>
      </c>
      <c r="U1547" t="s">
        <v>167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Sheet9!D1256</f>
        <v>0</v>
      </c>
      <c r="O1548">
        <f>Sheet9!E1256</f>
        <v>0</v>
      </c>
      <c r="P1548" t="str">
        <f>IFERROR(VLOOKUP(O1548,Sheet6!A:B,2,0),"")</f>
        <v/>
      </c>
      <c r="Q1548">
        <f>Sheet9!A1256</f>
        <v>0</v>
      </c>
      <c r="R1548" t="str">
        <f t="shared" si="133"/>
        <v/>
      </c>
      <c r="S1548">
        <f>Sheet9!B1256</f>
        <v>0</v>
      </c>
      <c r="T1548" t="s">
        <v>166</v>
      </c>
      <c r="U1548" t="s">
        <v>167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Sheet9!D1257</f>
        <v>0</v>
      </c>
      <c r="O1549">
        <f>Sheet9!E1257</f>
        <v>0</v>
      </c>
      <c r="P1549" t="str">
        <f>IFERROR(VLOOKUP(O1549,Sheet6!A:B,2,0),"")</f>
        <v/>
      </c>
      <c r="Q1549">
        <f>Sheet9!A1257</f>
        <v>0</v>
      </c>
      <c r="R1549" t="str">
        <f t="shared" si="133"/>
        <v/>
      </c>
      <c r="S1549">
        <f>Sheet9!B1257</f>
        <v>0</v>
      </c>
      <c r="T1549" t="s">
        <v>166</v>
      </c>
      <c r="U1549" t="s">
        <v>167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Sheet9!D1258</f>
        <v>0</v>
      </c>
      <c r="O1550">
        <f>Sheet9!E1258</f>
        <v>0</v>
      </c>
      <c r="P1550" t="str">
        <f>IFERROR(VLOOKUP(O1550,Sheet6!A:B,2,0),"")</f>
        <v/>
      </c>
      <c r="Q1550">
        <f>Sheet9!A1258</f>
        <v>0</v>
      </c>
      <c r="R1550" t="str">
        <f t="shared" si="133"/>
        <v/>
      </c>
      <c r="S1550">
        <f>Sheet9!B1258</f>
        <v>0</v>
      </c>
      <c r="T1550" t="s">
        <v>166</v>
      </c>
      <c r="U1550" t="s">
        <v>167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Sheet9!D1259</f>
        <v>0</v>
      </c>
      <c r="O1551">
        <f>Sheet9!E1259</f>
        <v>0</v>
      </c>
      <c r="P1551" t="str">
        <f>IFERROR(VLOOKUP(O1551,Sheet6!A:B,2,0),"")</f>
        <v/>
      </c>
      <c r="Q1551">
        <f>Sheet9!A1259</f>
        <v>0</v>
      </c>
      <c r="R1551" t="str">
        <f t="shared" si="133"/>
        <v/>
      </c>
      <c r="S1551">
        <f>Sheet9!B1259</f>
        <v>0</v>
      </c>
      <c r="T1551" t="s">
        <v>166</v>
      </c>
      <c r="U1551" t="s">
        <v>167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Sheet9!D1260</f>
        <v>0</v>
      </c>
      <c r="O1552">
        <f>Sheet9!E1260</f>
        <v>0</v>
      </c>
      <c r="P1552" t="str">
        <f>IFERROR(VLOOKUP(O1552,Sheet6!A:B,2,0),"")</f>
        <v/>
      </c>
      <c r="Q1552">
        <f>Sheet9!A1260</f>
        <v>0</v>
      </c>
      <c r="R1552" t="str">
        <f t="shared" si="133"/>
        <v/>
      </c>
      <c r="S1552">
        <f>Sheet9!B1260</f>
        <v>0</v>
      </c>
      <c r="T1552" t="s">
        <v>166</v>
      </c>
      <c r="U1552" t="s">
        <v>167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Sheet9!D1261</f>
        <v>0</v>
      </c>
      <c r="O1553">
        <f>Sheet9!E1261</f>
        <v>0</v>
      </c>
      <c r="P1553" t="str">
        <f>IFERROR(VLOOKUP(O1553,Sheet6!A:B,2,0),"")</f>
        <v/>
      </c>
      <c r="Q1553">
        <f>Sheet9!A1261</f>
        <v>0</v>
      </c>
      <c r="R1553" t="str">
        <f t="shared" si="133"/>
        <v/>
      </c>
      <c r="S1553">
        <f>Sheet9!B1261</f>
        <v>0</v>
      </c>
      <c r="T1553" t="s">
        <v>166</v>
      </c>
      <c r="U1553" t="s">
        <v>167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Sheet9!D1262</f>
        <v>0</v>
      </c>
      <c r="O1554">
        <f>Sheet9!E1262</f>
        <v>0</v>
      </c>
      <c r="P1554" t="str">
        <f>IFERROR(VLOOKUP(O1554,Sheet6!A:B,2,0),"")</f>
        <v/>
      </c>
      <c r="Q1554">
        <f>Sheet9!A1262</f>
        <v>0</v>
      </c>
      <c r="R1554" t="str">
        <f t="shared" si="133"/>
        <v/>
      </c>
      <c r="S1554">
        <f>Sheet9!B1262</f>
        <v>0</v>
      </c>
      <c r="T1554" t="s">
        <v>166</v>
      </c>
      <c r="U1554" t="s">
        <v>167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Sheet9!D1263</f>
        <v>0</v>
      </c>
      <c r="O1555">
        <f>Sheet9!E1263</f>
        <v>0</v>
      </c>
      <c r="P1555" t="str">
        <f>IFERROR(VLOOKUP(O1555,Sheet6!A:B,2,0),"")</f>
        <v/>
      </c>
      <c r="Q1555">
        <f>Sheet9!A1263</f>
        <v>0</v>
      </c>
      <c r="R1555" t="str">
        <f t="shared" si="133"/>
        <v/>
      </c>
      <c r="S1555">
        <f>Sheet9!B1263</f>
        <v>0</v>
      </c>
      <c r="T1555" t="s">
        <v>166</v>
      </c>
      <c r="U1555" t="s">
        <v>167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Sheet9!D1264</f>
        <v>0</v>
      </c>
      <c r="O1556">
        <f>Sheet9!E1264</f>
        <v>0</v>
      </c>
      <c r="P1556" t="str">
        <f>IFERROR(VLOOKUP(O1556,Sheet6!A:B,2,0),"")</f>
        <v/>
      </c>
      <c r="Q1556">
        <f>Sheet9!A1264</f>
        <v>0</v>
      </c>
      <c r="R1556" t="str">
        <f t="shared" si="133"/>
        <v/>
      </c>
      <c r="S1556">
        <f>Sheet9!B1264</f>
        <v>0</v>
      </c>
      <c r="T1556" t="s">
        <v>166</v>
      </c>
      <c r="U1556" t="s">
        <v>167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Sheet9!D1265</f>
        <v>0</v>
      </c>
      <c r="O1557">
        <f>Sheet9!E1265</f>
        <v>0</v>
      </c>
      <c r="P1557" t="str">
        <f>IFERROR(VLOOKUP(O1557,Sheet6!A:B,2,0),"")</f>
        <v/>
      </c>
      <c r="Q1557">
        <f>Sheet9!A1265</f>
        <v>0</v>
      </c>
      <c r="R1557" t="str">
        <f t="shared" si="133"/>
        <v/>
      </c>
      <c r="S1557">
        <f>Sheet9!B1265</f>
        <v>0</v>
      </c>
      <c r="T1557" t="s">
        <v>166</v>
      </c>
      <c r="U1557" t="s">
        <v>167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Sheet9!D1266</f>
        <v>0</v>
      </c>
      <c r="O1558">
        <f>Sheet9!E1266</f>
        <v>0</v>
      </c>
      <c r="P1558" t="str">
        <f>IFERROR(VLOOKUP(O1558,Sheet6!A:B,2,0),"")</f>
        <v/>
      </c>
      <c r="Q1558">
        <f>Sheet9!A1266</f>
        <v>0</v>
      </c>
      <c r="R1558" t="str">
        <f t="shared" si="133"/>
        <v/>
      </c>
      <c r="S1558">
        <f>Sheet9!B1266</f>
        <v>0</v>
      </c>
      <c r="T1558" t="s">
        <v>166</v>
      </c>
      <c r="U1558" t="s">
        <v>167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Sheet9!D1267</f>
        <v>0</v>
      </c>
      <c r="O1559">
        <f>Sheet9!E1267</f>
        <v>0</v>
      </c>
      <c r="P1559" t="str">
        <f>IFERROR(VLOOKUP(O1559,Sheet6!A:B,2,0),"")</f>
        <v/>
      </c>
      <c r="Q1559">
        <f>Sheet9!A1267</f>
        <v>0</v>
      </c>
      <c r="R1559" t="str">
        <f t="shared" si="133"/>
        <v/>
      </c>
      <c r="S1559">
        <f>Sheet9!B1267</f>
        <v>0</v>
      </c>
      <c r="T1559" t="s">
        <v>166</v>
      </c>
      <c r="U1559" t="s">
        <v>167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Sheet9!D1268</f>
        <v>0</v>
      </c>
      <c r="O1560">
        <f>Sheet9!E1268</f>
        <v>0</v>
      </c>
      <c r="P1560" t="str">
        <f>IFERROR(VLOOKUP(O1560,Sheet6!A:B,2,0),"")</f>
        <v/>
      </c>
      <c r="Q1560">
        <f>Sheet9!A1268</f>
        <v>0</v>
      </c>
      <c r="R1560" t="str">
        <f t="shared" si="133"/>
        <v/>
      </c>
      <c r="S1560">
        <f>Sheet9!B1268</f>
        <v>0</v>
      </c>
      <c r="T1560" t="s">
        <v>166</v>
      </c>
      <c r="U1560" t="s">
        <v>167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Sheet9!D1269</f>
        <v>0</v>
      </c>
      <c r="O1561">
        <f>Sheet9!E1269</f>
        <v>0</v>
      </c>
      <c r="P1561" t="str">
        <f>IFERROR(VLOOKUP(O1561,Sheet6!A:B,2,0),"")</f>
        <v/>
      </c>
      <c r="Q1561">
        <f>Sheet9!A1269</f>
        <v>0</v>
      </c>
      <c r="R1561" t="str">
        <f t="shared" si="133"/>
        <v/>
      </c>
      <c r="S1561">
        <f>Sheet9!B1269</f>
        <v>0</v>
      </c>
      <c r="T1561" t="s">
        <v>166</v>
      </c>
      <c r="U1561" t="s">
        <v>167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Sheet9!D1270</f>
        <v>0</v>
      </c>
      <c r="O1562">
        <f>Sheet9!E1270</f>
        <v>0</v>
      </c>
      <c r="P1562" t="str">
        <f>IFERROR(VLOOKUP(O1562,Sheet6!A:B,2,0),"")</f>
        <v/>
      </c>
      <c r="Q1562">
        <f>Sheet9!A1270</f>
        <v>0</v>
      </c>
      <c r="R1562" t="str">
        <f t="shared" si="133"/>
        <v/>
      </c>
      <c r="S1562">
        <f>Sheet9!B1270</f>
        <v>0</v>
      </c>
      <c r="T1562" t="s">
        <v>166</v>
      </c>
      <c r="U1562" t="s">
        <v>167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Sheet9!D1271</f>
        <v>0</v>
      </c>
      <c r="O1563">
        <f>Sheet9!E1271</f>
        <v>0</v>
      </c>
      <c r="P1563" t="str">
        <f>IFERROR(VLOOKUP(O1563,Sheet6!A:B,2,0),"")</f>
        <v/>
      </c>
      <c r="Q1563">
        <f>Sheet9!A1271</f>
        <v>0</v>
      </c>
      <c r="R1563" t="str">
        <f t="shared" si="133"/>
        <v/>
      </c>
      <c r="S1563">
        <f>Sheet9!B1271</f>
        <v>0</v>
      </c>
      <c r="T1563" t="s">
        <v>166</v>
      </c>
      <c r="U1563" t="s">
        <v>167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Sheet9!D1272</f>
        <v>0</v>
      </c>
      <c r="O1564">
        <f>Sheet9!E1272</f>
        <v>0</v>
      </c>
      <c r="P1564" t="str">
        <f>IFERROR(VLOOKUP(O1564,Sheet6!A:B,2,0),"")</f>
        <v/>
      </c>
      <c r="Q1564">
        <f>Sheet9!A1272</f>
        <v>0</v>
      </c>
      <c r="R1564" t="str">
        <f t="shared" si="133"/>
        <v/>
      </c>
      <c r="S1564">
        <f>Sheet9!B1272</f>
        <v>0</v>
      </c>
      <c r="T1564" t="s">
        <v>166</v>
      </c>
      <c r="U1564" t="s">
        <v>167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Sheet9!D1273</f>
        <v>0</v>
      </c>
      <c r="O1565">
        <f>Sheet9!E1273</f>
        <v>0</v>
      </c>
      <c r="P1565" t="str">
        <f>IFERROR(VLOOKUP(O1565,Sheet6!A:B,2,0),"")</f>
        <v/>
      </c>
      <c r="Q1565">
        <f>Sheet9!A1273</f>
        <v>0</v>
      </c>
      <c r="R1565" t="str">
        <f t="shared" si="133"/>
        <v/>
      </c>
      <c r="S1565">
        <f>Sheet9!B1273</f>
        <v>0</v>
      </c>
      <c r="T1565" t="s">
        <v>166</v>
      </c>
      <c r="U1565" t="s">
        <v>167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Sheet9!D1274</f>
        <v>0</v>
      </c>
      <c r="O1566">
        <f>Sheet9!E1274</f>
        <v>0</v>
      </c>
      <c r="P1566" t="str">
        <f>IFERROR(VLOOKUP(O1566,Sheet6!A:B,2,0),"")</f>
        <v/>
      </c>
      <c r="Q1566">
        <f>Sheet9!A1274</f>
        <v>0</v>
      </c>
      <c r="R1566" t="str">
        <f t="shared" si="133"/>
        <v/>
      </c>
      <c r="S1566">
        <f>Sheet9!B1274</f>
        <v>0</v>
      </c>
      <c r="T1566" t="s">
        <v>166</v>
      </c>
      <c r="U1566" t="s">
        <v>167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Sheet9!D1275</f>
        <v>0</v>
      </c>
      <c r="O1567">
        <f>Sheet9!E1275</f>
        <v>0</v>
      </c>
      <c r="P1567" t="str">
        <f>IFERROR(VLOOKUP(O1567,Sheet6!A:B,2,0),"")</f>
        <v/>
      </c>
      <c r="Q1567">
        <f>Sheet9!A1275</f>
        <v>0</v>
      </c>
      <c r="R1567" t="str">
        <f t="shared" si="133"/>
        <v/>
      </c>
      <c r="S1567">
        <f>Sheet9!B1275</f>
        <v>0</v>
      </c>
      <c r="T1567" t="s">
        <v>166</v>
      </c>
      <c r="U1567" t="s">
        <v>167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Sheet9!D1276</f>
        <v>0</v>
      </c>
      <c r="O1568">
        <f>Sheet9!E1276</f>
        <v>0</v>
      </c>
      <c r="P1568" t="str">
        <f>IFERROR(VLOOKUP(O1568,Sheet6!A:B,2,0),"")</f>
        <v/>
      </c>
      <c r="Q1568">
        <f>Sheet9!A1276</f>
        <v>0</v>
      </c>
      <c r="R1568" t="str">
        <f t="shared" si="133"/>
        <v/>
      </c>
      <c r="S1568">
        <f>Sheet9!B1276</f>
        <v>0</v>
      </c>
      <c r="T1568" t="s">
        <v>166</v>
      </c>
      <c r="U1568" t="s">
        <v>167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Sheet9!D1277</f>
        <v>0</v>
      </c>
      <c r="O1569">
        <f>Sheet9!E1277</f>
        <v>0</v>
      </c>
      <c r="P1569" t="str">
        <f>IFERROR(VLOOKUP(O1569,Sheet6!A:B,2,0),"")</f>
        <v/>
      </c>
      <c r="Q1569">
        <f>Sheet9!A1277</f>
        <v>0</v>
      </c>
      <c r="R1569" t="str">
        <f t="shared" si="133"/>
        <v/>
      </c>
      <c r="S1569">
        <f>Sheet9!B1277</f>
        <v>0</v>
      </c>
      <c r="T1569" t="s">
        <v>166</v>
      </c>
      <c r="U1569" t="s">
        <v>167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Sheet9!D1278</f>
        <v>0</v>
      </c>
      <c r="O1570">
        <f>Sheet9!E1278</f>
        <v>0</v>
      </c>
      <c r="P1570" t="str">
        <f>IFERROR(VLOOKUP(O1570,Sheet6!A:B,2,0),"")</f>
        <v/>
      </c>
      <c r="Q1570">
        <f>Sheet9!A1278</f>
        <v>0</v>
      </c>
      <c r="R1570" t="str">
        <f t="shared" si="133"/>
        <v/>
      </c>
      <c r="S1570">
        <f>Sheet9!B1278</f>
        <v>0</v>
      </c>
      <c r="T1570" t="s">
        <v>166</v>
      </c>
      <c r="U1570" t="s">
        <v>167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Sheet9!D1279</f>
        <v>0</v>
      </c>
      <c r="O1571">
        <f>Sheet9!E1279</f>
        <v>0</v>
      </c>
      <c r="P1571" t="str">
        <f>IFERROR(VLOOKUP(O1571,Sheet6!A:B,2,0),"")</f>
        <v/>
      </c>
      <c r="Q1571">
        <f>Sheet9!A1279</f>
        <v>0</v>
      </c>
      <c r="R1571" t="str">
        <f t="shared" si="133"/>
        <v/>
      </c>
      <c r="S1571">
        <f>Sheet9!B1279</f>
        <v>0</v>
      </c>
      <c r="T1571" t="s">
        <v>166</v>
      </c>
      <c r="U1571" t="s">
        <v>167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Sheet9!D1280</f>
        <v>0</v>
      </c>
      <c r="O1572">
        <f>Sheet9!E1280</f>
        <v>0</v>
      </c>
      <c r="P1572" t="str">
        <f>IFERROR(VLOOKUP(O1572,Sheet6!A:B,2,0),"")</f>
        <v/>
      </c>
      <c r="Q1572">
        <f>Sheet9!A1280</f>
        <v>0</v>
      </c>
      <c r="R1572" t="str">
        <f t="shared" si="133"/>
        <v/>
      </c>
      <c r="S1572">
        <f>Sheet9!B1280</f>
        <v>0</v>
      </c>
      <c r="T1572" t="s">
        <v>166</v>
      </c>
      <c r="U1572" t="s">
        <v>167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Sheet9!D1281</f>
        <v>0</v>
      </c>
      <c r="O1573">
        <f>Sheet9!E1281</f>
        <v>0</v>
      </c>
      <c r="P1573" t="str">
        <f>IFERROR(VLOOKUP(O1573,Sheet6!A:B,2,0),"")</f>
        <v/>
      </c>
      <c r="Q1573">
        <f>Sheet9!A1281</f>
        <v>0</v>
      </c>
      <c r="R1573" t="str">
        <f t="shared" si="133"/>
        <v/>
      </c>
      <c r="S1573">
        <f>Sheet9!B1281</f>
        <v>0</v>
      </c>
      <c r="T1573" t="s">
        <v>166</v>
      </c>
      <c r="U1573" t="s">
        <v>167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Sheet9!D1282</f>
        <v>0</v>
      </c>
      <c r="O1574">
        <f>Sheet9!E1282</f>
        <v>0</v>
      </c>
      <c r="P1574" t="str">
        <f>IFERROR(VLOOKUP(O1574,Sheet6!A:B,2,0),"")</f>
        <v/>
      </c>
      <c r="Q1574">
        <f>Sheet9!A1282</f>
        <v>0</v>
      </c>
      <c r="R1574" t="str">
        <f t="shared" si="133"/>
        <v/>
      </c>
      <c r="S1574">
        <f>Sheet9!B1282</f>
        <v>0</v>
      </c>
      <c r="T1574" t="s">
        <v>166</v>
      </c>
      <c r="U1574" t="s">
        <v>167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Sheet9!D1283</f>
        <v>0</v>
      </c>
      <c r="O1575">
        <f>Sheet9!E1283</f>
        <v>0</v>
      </c>
      <c r="P1575" t="str">
        <f>IFERROR(VLOOKUP(O1575,Sheet6!A:B,2,0),"")</f>
        <v/>
      </c>
      <c r="Q1575">
        <f>Sheet9!A1283</f>
        <v>0</v>
      </c>
      <c r="R1575" t="str">
        <f t="shared" si="133"/>
        <v/>
      </c>
      <c r="S1575">
        <f>Sheet9!B1283</f>
        <v>0</v>
      </c>
      <c r="T1575" t="s">
        <v>166</v>
      </c>
      <c r="U1575" t="s">
        <v>167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Sheet9!D1284</f>
        <v>0</v>
      </c>
      <c r="O1576">
        <f>Sheet9!E1284</f>
        <v>0</v>
      </c>
      <c r="P1576" t="str">
        <f>IFERROR(VLOOKUP(O1576,Sheet6!A:B,2,0),"")</f>
        <v/>
      </c>
      <c r="Q1576">
        <f>Sheet9!A1284</f>
        <v>0</v>
      </c>
      <c r="R1576" t="str">
        <f t="shared" si="133"/>
        <v/>
      </c>
      <c r="S1576">
        <f>Sheet9!B1284</f>
        <v>0</v>
      </c>
      <c r="T1576" t="s">
        <v>166</v>
      </c>
      <c r="U1576" t="s">
        <v>167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Sheet9!D1285</f>
        <v>0</v>
      </c>
      <c r="O1577">
        <f>Sheet9!E1285</f>
        <v>0</v>
      </c>
      <c r="P1577" t="str">
        <f>IFERROR(VLOOKUP(O1577,Sheet6!A:B,2,0),"")</f>
        <v/>
      </c>
      <c r="Q1577">
        <f>Sheet9!A1285</f>
        <v>0</v>
      </c>
      <c r="R1577" t="str">
        <f t="shared" si="133"/>
        <v/>
      </c>
      <c r="S1577">
        <f>Sheet9!B1285</f>
        <v>0</v>
      </c>
      <c r="T1577" t="s">
        <v>166</v>
      </c>
      <c r="U1577" t="s">
        <v>167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Sheet9!D1286</f>
        <v>0</v>
      </c>
      <c r="O1578">
        <f>Sheet9!E1286</f>
        <v>0</v>
      </c>
      <c r="P1578" t="str">
        <f>IFERROR(VLOOKUP(O1578,Sheet6!A:B,2,0),"")</f>
        <v/>
      </c>
      <c r="Q1578">
        <f>Sheet9!A1286</f>
        <v>0</v>
      </c>
      <c r="R1578" t="str">
        <f t="shared" si="133"/>
        <v/>
      </c>
      <c r="S1578">
        <f>Sheet9!B1286</f>
        <v>0</v>
      </c>
      <c r="T1578" t="s">
        <v>166</v>
      </c>
      <c r="U1578" t="s">
        <v>167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Sheet9!D1287</f>
        <v>0</v>
      </c>
      <c r="O1579">
        <f>Sheet9!E1287</f>
        <v>0</v>
      </c>
      <c r="P1579" t="str">
        <f>IFERROR(VLOOKUP(O1579,Sheet6!A:B,2,0),"")</f>
        <v/>
      </c>
      <c r="Q1579">
        <f>Sheet9!A1287</f>
        <v>0</v>
      </c>
      <c r="R1579" t="str">
        <f t="shared" si="133"/>
        <v/>
      </c>
      <c r="S1579">
        <f>Sheet9!B1287</f>
        <v>0</v>
      </c>
      <c r="T1579" t="s">
        <v>166</v>
      </c>
      <c r="U1579" t="s">
        <v>167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Sheet9!D1288</f>
        <v>0</v>
      </c>
      <c r="O1580">
        <f>Sheet9!E1288</f>
        <v>0</v>
      </c>
      <c r="P1580" t="str">
        <f>IFERROR(VLOOKUP(O1580,Sheet6!A:B,2,0),"")</f>
        <v/>
      </c>
      <c r="Q1580">
        <f>Sheet9!A1288</f>
        <v>0</v>
      </c>
      <c r="R1580" t="str">
        <f t="shared" si="133"/>
        <v/>
      </c>
      <c r="S1580">
        <f>Sheet9!B1288</f>
        <v>0</v>
      </c>
      <c r="T1580" t="s">
        <v>166</v>
      </c>
      <c r="U1580" t="s">
        <v>167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Sheet9!D1289</f>
        <v>0</v>
      </c>
      <c r="O1581">
        <f>Sheet9!E1289</f>
        <v>0</v>
      </c>
      <c r="P1581" t="str">
        <f>IFERROR(VLOOKUP(O1581,Sheet6!A:B,2,0),"")</f>
        <v/>
      </c>
      <c r="Q1581">
        <f>Sheet9!A1289</f>
        <v>0</v>
      </c>
      <c r="R1581" t="str">
        <f t="shared" si="133"/>
        <v/>
      </c>
      <c r="S1581">
        <f>Sheet9!B1289</f>
        <v>0</v>
      </c>
      <c r="T1581" t="s">
        <v>166</v>
      </c>
      <c r="U1581" t="s">
        <v>167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Sheet9!D1290</f>
        <v>0</v>
      </c>
      <c r="O1582">
        <f>Sheet9!E1290</f>
        <v>0</v>
      </c>
      <c r="P1582" t="str">
        <f>IFERROR(VLOOKUP(O1582,Sheet6!A:B,2,0),"")</f>
        <v/>
      </c>
      <c r="Q1582">
        <f>Sheet9!A1290</f>
        <v>0</v>
      </c>
      <c r="R1582" t="str">
        <f t="shared" si="133"/>
        <v/>
      </c>
      <c r="S1582">
        <f>Sheet9!B1290</f>
        <v>0</v>
      </c>
      <c r="T1582" t="s">
        <v>166</v>
      </c>
      <c r="U1582" t="s">
        <v>167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Sheet9!D1291</f>
        <v>0</v>
      </c>
      <c r="O1583">
        <f>Sheet9!E1291</f>
        <v>0</v>
      </c>
      <c r="P1583" t="str">
        <f>IFERROR(VLOOKUP(O1583,Sheet6!A:B,2,0),"")</f>
        <v/>
      </c>
      <c r="Q1583">
        <f>Sheet9!A1291</f>
        <v>0</v>
      </c>
      <c r="R1583" t="str">
        <f t="shared" si="133"/>
        <v/>
      </c>
      <c r="S1583">
        <f>Sheet9!B1291</f>
        <v>0</v>
      </c>
      <c r="T1583" t="s">
        <v>166</v>
      </c>
      <c r="U1583" t="s">
        <v>167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Sheet9!D1292</f>
        <v>0</v>
      </c>
      <c r="O1584">
        <f>Sheet9!E1292</f>
        <v>0</v>
      </c>
      <c r="P1584" t="str">
        <f>IFERROR(VLOOKUP(O1584,Sheet6!A:B,2,0),"")</f>
        <v/>
      </c>
      <c r="Q1584">
        <f>Sheet9!A1292</f>
        <v>0</v>
      </c>
      <c r="R1584" t="str">
        <f t="shared" si="133"/>
        <v/>
      </c>
      <c r="S1584">
        <f>Sheet9!B1292</f>
        <v>0</v>
      </c>
      <c r="T1584" t="s">
        <v>166</v>
      </c>
      <c r="U1584" t="s">
        <v>167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Sheet9!D1293</f>
        <v>0</v>
      </c>
      <c r="O1585">
        <f>Sheet9!E1293</f>
        <v>0</v>
      </c>
      <c r="P1585" t="str">
        <f>IFERROR(VLOOKUP(O1585,Sheet6!A:B,2,0),"")</f>
        <v/>
      </c>
      <c r="Q1585">
        <f>Sheet9!A1293</f>
        <v>0</v>
      </c>
      <c r="R1585" t="str">
        <f t="shared" si="133"/>
        <v/>
      </c>
      <c r="S1585">
        <f>Sheet9!B1293</f>
        <v>0</v>
      </c>
      <c r="T1585" t="s">
        <v>166</v>
      </c>
      <c r="U1585" t="s">
        <v>167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Sheet9!D1294</f>
        <v>0</v>
      </c>
      <c r="O1586">
        <f>Sheet9!E1294</f>
        <v>0</v>
      </c>
      <c r="P1586" t="str">
        <f>IFERROR(VLOOKUP(O1586,Sheet6!A:B,2,0),"")</f>
        <v/>
      </c>
      <c r="Q1586">
        <f>Sheet9!A1294</f>
        <v>0</v>
      </c>
      <c r="R1586" t="str">
        <f t="shared" si="133"/>
        <v/>
      </c>
      <c r="S1586">
        <f>Sheet9!B1294</f>
        <v>0</v>
      </c>
      <c r="T1586" t="s">
        <v>166</v>
      </c>
      <c r="U1586" t="s">
        <v>167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Sheet9!D1295</f>
        <v>0</v>
      </c>
      <c r="O1587">
        <f>Sheet9!E1295</f>
        <v>0</v>
      </c>
      <c r="P1587" t="str">
        <f>IFERROR(VLOOKUP(O1587,Sheet6!A:B,2,0),"")</f>
        <v/>
      </c>
      <c r="Q1587">
        <f>Sheet9!A1295</f>
        <v>0</v>
      </c>
      <c r="R1587" t="str">
        <f t="shared" si="133"/>
        <v/>
      </c>
      <c r="S1587">
        <f>Sheet9!B1295</f>
        <v>0</v>
      </c>
      <c r="T1587" t="s">
        <v>166</v>
      </c>
      <c r="U1587" t="s">
        <v>167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Sheet9!D1296</f>
        <v>0</v>
      </c>
      <c r="O1588">
        <f>Sheet9!E1296</f>
        <v>0</v>
      </c>
      <c r="P1588" t="str">
        <f>IFERROR(VLOOKUP(O1588,Sheet6!A:B,2,0),"")</f>
        <v/>
      </c>
      <c r="Q1588">
        <f>Sheet9!A1296</f>
        <v>0</v>
      </c>
      <c r="R1588" t="str">
        <f t="shared" si="133"/>
        <v/>
      </c>
      <c r="S1588">
        <f>Sheet9!B1296</f>
        <v>0</v>
      </c>
      <c r="T1588" t="s">
        <v>166</v>
      </c>
      <c r="U1588" t="s">
        <v>167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Sheet9!D1297</f>
        <v>0</v>
      </c>
      <c r="O1589">
        <f>Sheet9!E1297</f>
        <v>0</v>
      </c>
      <c r="P1589" t="str">
        <f>IFERROR(VLOOKUP(O1589,Sheet6!A:B,2,0),"")</f>
        <v/>
      </c>
      <c r="Q1589">
        <f>Sheet9!A1297</f>
        <v>0</v>
      </c>
      <c r="R1589" t="str">
        <f t="shared" si="133"/>
        <v/>
      </c>
      <c r="S1589">
        <f>Sheet9!B1297</f>
        <v>0</v>
      </c>
      <c r="T1589" t="s">
        <v>166</v>
      </c>
      <c r="U1589" t="s">
        <v>167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Sheet9!D1298</f>
        <v>0</v>
      </c>
      <c r="O1590">
        <f>Sheet9!E1298</f>
        <v>0</v>
      </c>
      <c r="P1590" t="str">
        <f>IFERROR(VLOOKUP(O1590,Sheet6!A:B,2,0),"")</f>
        <v/>
      </c>
      <c r="Q1590">
        <f>Sheet9!A1298</f>
        <v>0</v>
      </c>
      <c r="R1590" t="str">
        <f t="shared" si="133"/>
        <v/>
      </c>
      <c r="S1590">
        <f>Sheet9!B1298</f>
        <v>0</v>
      </c>
      <c r="T1590" t="s">
        <v>166</v>
      </c>
      <c r="U1590" t="s">
        <v>167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Sheet9!D1299</f>
        <v>0</v>
      </c>
      <c r="O1591">
        <f>Sheet9!E1299</f>
        <v>0</v>
      </c>
      <c r="P1591" t="str">
        <f>IFERROR(VLOOKUP(O1591,Sheet6!A:B,2,0),"")</f>
        <v/>
      </c>
      <c r="Q1591">
        <f>Sheet9!A1299</f>
        <v>0</v>
      </c>
      <c r="R1591" t="str">
        <f t="shared" si="133"/>
        <v/>
      </c>
      <c r="S1591">
        <f>Sheet9!B1299</f>
        <v>0</v>
      </c>
      <c r="T1591" t="s">
        <v>166</v>
      </c>
      <c r="U1591" t="s">
        <v>167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Sheet9!D1300</f>
        <v>0</v>
      </c>
      <c r="O1592">
        <f>Sheet9!E1300</f>
        <v>0</v>
      </c>
      <c r="P1592" t="str">
        <f>IFERROR(VLOOKUP(O1592,Sheet6!A:B,2,0),"")</f>
        <v/>
      </c>
      <c r="Q1592">
        <f>Sheet9!A1300</f>
        <v>0</v>
      </c>
      <c r="R1592" t="str">
        <f t="shared" si="133"/>
        <v/>
      </c>
      <c r="S1592">
        <f>Sheet9!B1300</f>
        <v>0</v>
      </c>
      <c r="T1592" t="s">
        <v>166</v>
      </c>
      <c r="U1592" t="s">
        <v>167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Sheet9!D1301</f>
        <v>0</v>
      </c>
      <c r="O1593">
        <f>Sheet9!E1301</f>
        <v>0</v>
      </c>
      <c r="P1593" t="str">
        <f>IFERROR(VLOOKUP(O1593,Sheet6!A:B,2,0),"")</f>
        <v/>
      </c>
      <c r="Q1593">
        <f>Sheet9!A1301</f>
        <v>0</v>
      </c>
      <c r="R1593" t="str">
        <f t="shared" si="133"/>
        <v/>
      </c>
      <c r="S1593">
        <f>Sheet9!B1301</f>
        <v>0</v>
      </c>
      <c r="T1593" t="s">
        <v>166</v>
      </c>
      <c r="U1593" t="s">
        <v>167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Sheet9!D1302</f>
        <v>0</v>
      </c>
      <c r="O1594">
        <f>Sheet9!E1302</f>
        <v>0</v>
      </c>
      <c r="P1594" t="str">
        <f>IFERROR(VLOOKUP(O1594,Sheet6!A:B,2,0),"")</f>
        <v/>
      </c>
      <c r="Q1594">
        <f>Sheet9!A1302</f>
        <v>0</v>
      </c>
      <c r="R1594" t="str">
        <f t="shared" si="133"/>
        <v/>
      </c>
      <c r="S1594">
        <f>Sheet9!B1302</f>
        <v>0</v>
      </c>
      <c r="T1594" t="s">
        <v>166</v>
      </c>
      <c r="U1594" t="s">
        <v>167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Sheet9!D1303</f>
        <v>0</v>
      </c>
      <c r="O1595">
        <f>Sheet9!E1303</f>
        <v>0</v>
      </c>
      <c r="P1595" t="str">
        <f>IFERROR(VLOOKUP(O1595,Sheet6!A:B,2,0),"")</f>
        <v/>
      </c>
      <c r="Q1595">
        <f>Sheet9!A1303</f>
        <v>0</v>
      </c>
      <c r="R1595" t="str">
        <f t="shared" ref="R1595:R1658" si="138">IFERROR(VLOOKUP(Q1595,AG:AH,2,0),"")</f>
        <v/>
      </c>
      <c r="S1595">
        <f>Sheet9!B1303</f>
        <v>0</v>
      </c>
      <c r="T1595" t="s">
        <v>166</v>
      </c>
      <c r="U1595" t="s">
        <v>167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Sheet9!D1304</f>
        <v>0</v>
      </c>
      <c r="O1596">
        <f>Sheet9!E1304</f>
        <v>0</v>
      </c>
      <c r="P1596" t="str">
        <f>IFERROR(VLOOKUP(O1596,Sheet6!A:B,2,0),"")</f>
        <v/>
      </c>
      <c r="Q1596">
        <f>Sheet9!A1304</f>
        <v>0</v>
      </c>
      <c r="R1596" t="str">
        <f t="shared" si="138"/>
        <v/>
      </c>
      <c r="S1596">
        <f>Sheet9!B1304</f>
        <v>0</v>
      </c>
      <c r="T1596" t="s">
        <v>166</v>
      </c>
      <c r="U1596" t="s">
        <v>167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Sheet9!D1305</f>
        <v>0</v>
      </c>
      <c r="O1597">
        <f>Sheet9!E1305</f>
        <v>0</v>
      </c>
      <c r="P1597" t="str">
        <f>IFERROR(VLOOKUP(O1597,Sheet6!A:B,2,0),"")</f>
        <v/>
      </c>
      <c r="Q1597">
        <f>Sheet9!A1305</f>
        <v>0</v>
      </c>
      <c r="R1597" t="str">
        <f t="shared" si="138"/>
        <v/>
      </c>
      <c r="S1597">
        <f>Sheet9!B1305</f>
        <v>0</v>
      </c>
      <c r="T1597" t="s">
        <v>166</v>
      </c>
      <c r="U1597" t="s">
        <v>167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Sheet9!D1306</f>
        <v>0</v>
      </c>
      <c r="O1598">
        <f>Sheet9!E1306</f>
        <v>0</v>
      </c>
      <c r="P1598" t="str">
        <f>IFERROR(VLOOKUP(O1598,Sheet6!A:B,2,0),"")</f>
        <v/>
      </c>
      <c r="Q1598">
        <f>Sheet9!A1306</f>
        <v>0</v>
      </c>
      <c r="R1598" t="str">
        <f t="shared" si="138"/>
        <v/>
      </c>
      <c r="S1598">
        <f>Sheet9!B1306</f>
        <v>0</v>
      </c>
      <c r="T1598" t="s">
        <v>166</v>
      </c>
      <c r="U1598" t="s">
        <v>167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Sheet9!D1307</f>
        <v>0</v>
      </c>
      <c r="O1599">
        <f>Sheet9!E1307</f>
        <v>0</v>
      </c>
      <c r="P1599" t="str">
        <f>IFERROR(VLOOKUP(O1599,Sheet6!A:B,2,0),"")</f>
        <v/>
      </c>
      <c r="Q1599">
        <f>Sheet9!A1307</f>
        <v>0</v>
      </c>
      <c r="R1599" t="str">
        <f t="shared" si="138"/>
        <v/>
      </c>
      <c r="S1599">
        <f>Sheet9!B1307</f>
        <v>0</v>
      </c>
      <c r="T1599" t="s">
        <v>166</v>
      </c>
      <c r="U1599" t="s">
        <v>167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Sheet9!D1308</f>
        <v>0</v>
      </c>
      <c r="O1600">
        <f>Sheet9!E1308</f>
        <v>0</v>
      </c>
      <c r="P1600" t="str">
        <f>IFERROR(VLOOKUP(O1600,Sheet6!A:B,2,0),"")</f>
        <v/>
      </c>
      <c r="Q1600">
        <f>Sheet9!A1308</f>
        <v>0</v>
      </c>
      <c r="R1600" t="str">
        <f t="shared" si="138"/>
        <v/>
      </c>
      <c r="S1600">
        <f>Sheet9!B1308</f>
        <v>0</v>
      </c>
      <c r="T1600" t="s">
        <v>166</v>
      </c>
      <c r="U1600" t="s">
        <v>167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Sheet9!D1309</f>
        <v>0</v>
      </c>
      <c r="O1601">
        <f>Sheet9!E1309</f>
        <v>0</v>
      </c>
      <c r="P1601" t="str">
        <f>IFERROR(VLOOKUP(O1601,Sheet6!A:B,2,0),"")</f>
        <v/>
      </c>
      <c r="Q1601">
        <f>Sheet9!A1309</f>
        <v>0</v>
      </c>
      <c r="R1601" t="str">
        <f t="shared" si="138"/>
        <v/>
      </c>
      <c r="S1601">
        <f>Sheet9!B1309</f>
        <v>0</v>
      </c>
      <c r="T1601" t="s">
        <v>166</v>
      </c>
      <c r="U1601" t="s">
        <v>167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Sheet9!D1310</f>
        <v>0</v>
      </c>
      <c r="O1602">
        <f>Sheet9!E1310</f>
        <v>0</v>
      </c>
      <c r="P1602" t="str">
        <f>IFERROR(VLOOKUP(O1602,Sheet6!A:B,2,0),"")</f>
        <v/>
      </c>
      <c r="Q1602">
        <f>Sheet9!A1310</f>
        <v>0</v>
      </c>
      <c r="R1602" t="str">
        <f t="shared" si="138"/>
        <v/>
      </c>
      <c r="S1602">
        <f>Sheet9!B1310</f>
        <v>0</v>
      </c>
      <c r="T1602" t="s">
        <v>166</v>
      </c>
      <c r="U1602" t="s">
        <v>167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Sheet9!D1311</f>
        <v>0</v>
      </c>
      <c r="O1603">
        <f>Sheet9!E1311</f>
        <v>0</v>
      </c>
      <c r="P1603" t="str">
        <f>IFERROR(VLOOKUP(O1603,Sheet6!A:B,2,0),"")</f>
        <v/>
      </c>
      <c r="Q1603">
        <f>Sheet9!A1311</f>
        <v>0</v>
      </c>
      <c r="R1603" t="str">
        <f t="shared" si="138"/>
        <v/>
      </c>
      <c r="S1603">
        <f>Sheet9!B1311</f>
        <v>0</v>
      </c>
      <c r="T1603" t="s">
        <v>166</v>
      </c>
      <c r="U1603" t="s">
        <v>167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Sheet9!D1312</f>
        <v>0</v>
      </c>
      <c r="O1604">
        <f>Sheet9!E1312</f>
        <v>0</v>
      </c>
      <c r="P1604" t="str">
        <f>IFERROR(VLOOKUP(O1604,Sheet6!A:B,2,0),"")</f>
        <v/>
      </c>
      <c r="Q1604">
        <f>Sheet9!A1312</f>
        <v>0</v>
      </c>
      <c r="R1604" t="str">
        <f t="shared" si="138"/>
        <v/>
      </c>
      <c r="S1604">
        <f>Sheet9!B1312</f>
        <v>0</v>
      </c>
      <c r="T1604" t="s">
        <v>166</v>
      </c>
      <c r="U1604" t="s">
        <v>167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Sheet9!D1313</f>
        <v>0</v>
      </c>
      <c r="O1605">
        <f>Sheet9!E1313</f>
        <v>0</v>
      </c>
      <c r="P1605" t="str">
        <f>IFERROR(VLOOKUP(O1605,Sheet6!A:B,2,0),"")</f>
        <v/>
      </c>
      <c r="Q1605">
        <f>Sheet9!A1313</f>
        <v>0</v>
      </c>
      <c r="R1605" t="str">
        <f t="shared" si="138"/>
        <v/>
      </c>
      <c r="S1605">
        <f>Sheet9!B1313</f>
        <v>0</v>
      </c>
      <c r="T1605" t="s">
        <v>166</v>
      </c>
      <c r="U1605" t="s">
        <v>167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Sheet9!D1314</f>
        <v>0</v>
      </c>
      <c r="O1606">
        <f>Sheet9!E1314</f>
        <v>0</v>
      </c>
      <c r="P1606" t="str">
        <f>IFERROR(VLOOKUP(O1606,Sheet6!A:B,2,0),"")</f>
        <v/>
      </c>
      <c r="Q1606">
        <f>Sheet9!A1314</f>
        <v>0</v>
      </c>
      <c r="R1606" t="str">
        <f t="shared" si="138"/>
        <v/>
      </c>
      <c r="S1606">
        <f>Sheet9!B1314</f>
        <v>0</v>
      </c>
      <c r="T1606" t="s">
        <v>166</v>
      </c>
      <c r="U1606" t="s">
        <v>167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Sheet9!D1315</f>
        <v>0</v>
      </c>
      <c r="O1607">
        <f>Sheet9!E1315</f>
        <v>0</v>
      </c>
      <c r="P1607" t="str">
        <f>IFERROR(VLOOKUP(O1607,Sheet6!A:B,2,0),"")</f>
        <v/>
      </c>
      <c r="Q1607">
        <f>Sheet9!A1315</f>
        <v>0</v>
      </c>
      <c r="R1607" t="str">
        <f t="shared" si="138"/>
        <v/>
      </c>
      <c r="S1607">
        <f>Sheet9!B1315</f>
        <v>0</v>
      </c>
      <c r="T1607" t="s">
        <v>166</v>
      </c>
      <c r="U1607" t="s">
        <v>167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Sheet9!D1316</f>
        <v>0</v>
      </c>
      <c r="O1608">
        <f>Sheet9!E1316</f>
        <v>0</v>
      </c>
      <c r="P1608" t="str">
        <f>IFERROR(VLOOKUP(O1608,Sheet6!A:B,2,0),"")</f>
        <v/>
      </c>
      <c r="Q1608">
        <f>Sheet9!A1316</f>
        <v>0</v>
      </c>
      <c r="R1608" t="str">
        <f t="shared" si="138"/>
        <v/>
      </c>
      <c r="S1608">
        <f>Sheet9!B1316</f>
        <v>0</v>
      </c>
      <c r="T1608" t="s">
        <v>166</v>
      </c>
      <c r="U1608" t="s">
        <v>167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Sheet9!D1317</f>
        <v>0</v>
      </c>
      <c r="O1609">
        <f>Sheet9!E1317</f>
        <v>0</v>
      </c>
      <c r="P1609" t="str">
        <f>IFERROR(VLOOKUP(O1609,Sheet6!A:B,2,0),"")</f>
        <v/>
      </c>
      <c r="Q1609">
        <f>Sheet9!A1317</f>
        <v>0</v>
      </c>
      <c r="R1609" t="str">
        <f t="shared" si="138"/>
        <v/>
      </c>
      <c r="S1609">
        <f>Sheet9!B1317</f>
        <v>0</v>
      </c>
      <c r="T1609" t="s">
        <v>166</v>
      </c>
      <c r="U1609" t="s">
        <v>167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Sheet9!D1318</f>
        <v>0</v>
      </c>
      <c r="O1610">
        <f>Sheet9!E1318</f>
        <v>0</v>
      </c>
      <c r="P1610" t="str">
        <f>IFERROR(VLOOKUP(O1610,Sheet6!A:B,2,0),"")</f>
        <v/>
      </c>
      <c r="Q1610">
        <f>Sheet9!A1318</f>
        <v>0</v>
      </c>
      <c r="R1610" t="str">
        <f t="shared" si="138"/>
        <v/>
      </c>
      <c r="S1610">
        <f>Sheet9!B1318</f>
        <v>0</v>
      </c>
      <c r="T1610" t="s">
        <v>166</v>
      </c>
      <c r="U1610" t="s">
        <v>167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Sheet9!D1319</f>
        <v>0</v>
      </c>
      <c r="O1611">
        <f>Sheet9!E1319</f>
        <v>0</v>
      </c>
      <c r="P1611" t="str">
        <f>IFERROR(VLOOKUP(O1611,Sheet6!A:B,2,0),"")</f>
        <v/>
      </c>
      <c r="Q1611">
        <f>Sheet9!A1319</f>
        <v>0</v>
      </c>
      <c r="R1611" t="str">
        <f t="shared" si="138"/>
        <v/>
      </c>
      <c r="S1611">
        <f>Sheet9!B1319</f>
        <v>0</v>
      </c>
      <c r="T1611" t="s">
        <v>166</v>
      </c>
      <c r="U1611" t="s">
        <v>167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Sheet9!D1320</f>
        <v>0</v>
      </c>
      <c r="O1612">
        <f>Sheet9!E1320</f>
        <v>0</v>
      </c>
      <c r="P1612" t="str">
        <f>IFERROR(VLOOKUP(O1612,Sheet6!A:B,2,0),"")</f>
        <v/>
      </c>
      <c r="Q1612">
        <f>Sheet9!A1320</f>
        <v>0</v>
      </c>
      <c r="R1612" t="str">
        <f t="shared" si="138"/>
        <v/>
      </c>
      <c r="S1612">
        <f>Sheet9!B1320</f>
        <v>0</v>
      </c>
      <c r="T1612" t="s">
        <v>166</v>
      </c>
      <c r="U1612" t="s">
        <v>167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Sheet9!D1321</f>
        <v>0</v>
      </c>
      <c r="O1613">
        <f>Sheet9!E1321</f>
        <v>0</v>
      </c>
      <c r="P1613" t="str">
        <f>IFERROR(VLOOKUP(O1613,Sheet6!A:B,2,0),"")</f>
        <v/>
      </c>
      <c r="Q1613">
        <f>Sheet9!A1321</f>
        <v>0</v>
      </c>
      <c r="R1613" t="str">
        <f t="shared" si="138"/>
        <v/>
      </c>
      <c r="S1613">
        <f>Sheet9!B1321</f>
        <v>0</v>
      </c>
      <c r="T1613" t="s">
        <v>166</v>
      </c>
      <c r="U1613" t="s">
        <v>167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Sheet9!D1322</f>
        <v>0</v>
      </c>
      <c r="O1614">
        <f>Sheet9!E1322</f>
        <v>0</v>
      </c>
      <c r="P1614" t="str">
        <f>IFERROR(VLOOKUP(O1614,Sheet6!A:B,2,0),"")</f>
        <v/>
      </c>
      <c r="Q1614">
        <f>Sheet9!A1322</f>
        <v>0</v>
      </c>
      <c r="R1614" t="str">
        <f t="shared" si="138"/>
        <v/>
      </c>
      <c r="S1614">
        <f>Sheet9!B1322</f>
        <v>0</v>
      </c>
      <c r="T1614" t="s">
        <v>166</v>
      </c>
      <c r="U1614" t="s">
        <v>167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Sheet9!D1323</f>
        <v>0</v>
      </c>
      <c r="O1615">
        <f>Sheet9!E1323</f>
        <v>0</v>
      </c>
      <c r="P1615" t="str">
        <f>IFERROR(VLOOKUP(O1615,Sheet6!A:B,2,0),"")</f>
        <v/>
      </c>
      <c r="Q1615">
        <f>Sheet9!A1323</f>
        <v>0</v>
      </c>
      <c r="R1615" t="str">
        <f t="shared" si="138"/>
        <v/>
      </c>
      <c r="S1615">
        <f>Sheet9!B1323</f>
        <v>0</v>
      </c>
      <c r="T1615" t="s">
        <v>166</v>
      </c>
      <c r="U1615" t="s">
        <v>167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Sheet9!D1324</f>
        <v>0</v>
      </c>
      <c r="O1616">
        <f>Sheet9!E1324</f>
        <v>0</v>
      </c>
      <c r="P1616" t="str">
        <f>IFERROR(VLOOKUP(O1616,Sheet6!A:B,2,0),"")</f>
        <v/>
      </c>
      <c r="Q1616">
        <f>Sheet9!A1324</f>
        <v>0</v>
      </c>
      <c r="R1616" t="str">
        <f t="shared" si="138"/>
        <v/>
      </c>
      <c r="S1616">
        <f>Sheet9!B1324</f>
        <v>0</v>
      </c>
      <c r="T1616" t="s">
        <v>166</v>
      </c>
      <c r="U1616" t="s">
        <v>167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Sheet9!D1325</f>
        <v>0</v>
      </c>
      <c r="O1617">
        <f>Sheet9!E1325</f>
        <v>0</v>
      </c>
      <c r="P1617" t="str">
        <f>IFERROR(VLOOKUP(O1617,Sheet6!A:B,2,0),"")</f>
        <v/>
      </c>
      <c r="Q1617">
        <f>Sheet9!A1325</f>
        <v>0</v>
      </c>
      <c r="R1617" t="str">
        <f t="shared" si="138"/>
        <v/>
      </c>
      <c r="S1617">
        <f>Sheet9!B1325</f>
        <v>0</v>
      </c>
      <c r="T1617" t="s">
        <v>166</v>
      </c>
      <c r="U1617" t="s">
        <v>167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Sheet9!D1326</f>
        <v>0</v>
      </c>
      <c r="O1618">
        <f>Sheet9!E1326</f>
        <v>0</v>
      </c>
      <c r="P1618" t="str">
        <f>IFERROR(VLOOKUP(O1618,Sheet6!A:B,2,0),"")</f>
        <v/>
      </c>
      <c r="Q1618">
        <f>Sheet9!A1326</f>
        <v>0</v>
      </c>
      <c r="R1618" t="str">
        <f t="shared" si="138"/>
        <v/>
      </c>
      <c r="S1618">
        <f>Sheet9!B1326</f>
        <v>0</v>
      </c>
      <c r="T1618" t="s">
        <v>166</v>
      </c>
      <c r="U1618" t="s">
        <v>167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Sheet9!D1327</f>
        <v>0</v>
      </c>
      <c r="O1619">
        <f>Sheet9!E1327</f>
        <v>0</v>
      </c>
      <c r="P1619" t="str">
        <f>IFERROR(VLOOKUP(O1619,Sheet6!A:B,2,0),"")</f>
        <v/>
      </c>
      <c r="Q1619">
        <f>Sheet9!A1327</f>
        <v>0</v>
      </c>
      <c r="R1619" t="str">
        <f t="shared" si="138"/>
        <v/>
      </c>
      <c r="S1619">
        <f>Sheet9!B1327</f>
        <v>0</v>
      </c>
      <c r="T1619" t="s">
        <v>166</v>
      </c>
      <c r="U1619" t="s">
        <v>167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Sheet9!D1328</f>
        <v>0</v>
      </c>
      <c r="O1620">
        <f>Sheet9!E1328</f>
        <v>0</v>
      </c>
      <c r="P1620" t="str">
        <f>IFERROR(VLOOKUP(O1620,Sheet6!A:B,2,0),"")</f>
        <v/>
      </c>
      <c r="Q1620">
        <f>Sheet9!A1328</f>
        <v>0</v>
      </c>
      <c r="R1620" t="str">
        <f t="shared" si="138"/>
        <v/>
      </c>
      <c r="S1620">
        <f>Sheet9!B1328</f>
        <v>0</v>
      </c>
      <c r="T1620" t="s">
        <v>166</v>
      </c>
      <c r="U1620" t="s">
        <v>167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Sheet9!D1329</f>
        <v>0</v>
      </c>
      <c r="O1621">
        <f>Sheet9!E1329</f>
        <v>0</v>
      </c>
      <c r="P1621" t="str">
        <f>IFERROR(VLOOKUP(O1621,Sheet6!A:B,2,0),"")</f>
        <v/>
      </c>
      <c r="Q1621">
        <f>Sheet9!A1329</f>
        <v>0</v>
      </c>
      <c r="R1621" t="str">
        <f t="shared" si="138"/>
        <v/>
      </c>
      <c r="S1621">
        <f>Sheet9!B1329</f>
        <v>0</v>
      </c>
      <c r="T1621" t="s">
        <v>166</v>
      </c>
      <c r="U1621" t="s">
        <v>167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Sheet9!D1330</f>
        <v>0</v>
      </c>
      <c r="O1622">
        <f>Sheet9!E1330</f>
        <v>0</v>
      </c>
      <c r="P1622" t="str">
        <f>IFERROR(VLOOKUP(O1622,Sheet6!A:B,2,0),"")</f>
        <v/>
      </c>
      <c r="Q1622">
        <f>Sheet9!A1330</f>
        <v>0</v>
      </c>
      <c r="R1622" t="str">
        <f t="shared" si="138"/>
        <v/>
      </c>
      <c r="S1622">
        <f>Sheet9!B1330</f>
        <v>0</v>
      </c>
      <c r="T1622" t="s">
        <v>166</v>
      </c>
      <c r="U1622" t="s">
        <v>167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Sheet9!D1331</f>
        <v>0</v>
      </c>
      <c r="O1623">
        <f>Sheet9!E1331</f>
        <v>0</v>
      </c>
      <c r="P1623" t="str">
        <f>IFERROR(VLOOKUP(O1623,Sheet6!A:B,2,0),"")</f>
        <v/>
      </c>
      <c r="Q1623">
        <f>Sheet9!A1331</f>
        <v>0</v>
      </c>
      <c r="R1623" t="str">
        <f t="shared" si="138"/>
        <v/>
      </c>
      <c r="S1623">
        <f>Sheet9!B1331</f>
        <v>0</v>
      </c>
      <c r="T1623" t="s">
        <v>166</v>
      </c>
      <c r="U1623" t="s">
        <v>167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Sheet9!D1332</f>
        <v>0</v>
      </c>
      <c r="O1624">
        <f>Sheet9!E1332</f>
        <v>0</v>
      </c>
      <c r="P1624" t="str">
        <f>IFERROR(VLOOKUP(O1624,Sheet6!A:B,2,0),"")</f>
        <v/>
      </c>
      <c r="Q1624">
        <f>Sheet9!A1332</f>
        <v>0</v>
      </c>
      <c r="R1624" t="str">
        <f t="shared" si="138"/>
        <v/>
      </c>
      <c r="S1624">
        <f>Sheet9!B1332</f>
        <v>0</v>
      </c>
      <c r="T1624" t="s">
        <v>166</v>
      </c>
      <c r="U1624" t="s">
        <v>167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Sheet9!D1333</f>
        <v>0</v>
      </c>
      <c r="O1625">
        <f>Sheet9!E1333</f>
        <v>0</v>
      </c>
      <c r="P1625" t="str">
        <f>IFERROR(VLOOKUP(O1625,Sheet6!A:B,2,0),"")</f>
        <v/>
      </c>
      <c r="Q1625">
        <f>Sheet9!A1333</f>
        <v>0</v>
      </c>
      <c r="R1625" t="str">
        <f t="shared" si="138"/>
        <v/>
      </c>
      <c r="S1625">
        <f>Sheet9!B1333</f>
        <v>0</v>
      </c>
      <c r="T1625" t="s">
        <v>166</v>
      </c>
      <c r="U1625" t="s">
        <v>167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Sheet9!D1334</f>
        <v>0</v>
      </c>
      <c r="O1626">
        <f>Sheet9!E1334</f>
        <v>0</v>
      </c>
      <c r="P1626" t="str">
        <f>IFERROR(VLOOKUP(O1626,Sheet6!A:B,2,0),"")</f>
        <v/>
      </c>
      <c r="Q1626">
        <f>Sheet9!A1334</f>
        <v>0</v>
      </c>
      <c r="R1626" t="str">
        <f t="shared" si="138"/>
        <v/>
      </c>
      <c r="S1626">
        <f>Sheet9!B1334</f>
        <v>0</v>
      </c>
      <c r="T1626" t="s">
        <v>166</v>
      </c>
      <c r="U1626" t="s">
        <v>167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Sheet9!D1335</f>
        <v>0</v>
      </c>
      <c r="O1627">
        <f>Sheet9!E1335</f>
        <v>0</v>
      </c>
      <c r="P1627" t="str">
        <f>IFERROR(VLOOKUP(O1627,Sheet6!A:B,2,0),"")</f>
        <v/>
      </c>
      <c r="Q1627">
        <f>Sheet9!A1335</f>
        <v>0</v>
      </c>
      <c r="R1627" t="str">
        <f t="shared" si="138"/>
        <v/>
      </c>
      <c r="S1627">
        <f>Sheet9!B1335</f>
        <v>0</v>
      </c>
      <c r="T1627" t="s">
        <v>166</v>
      </c>
      <c r="U1627" t="s">
        <v>167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Sheet9!D1336</f>
        <v>0</v>
      </c>
      <c r="O1628">
        <f>Sheet9!E1336</f>
        <v>0</v>
      </c>
      <c r="P1628" t="str">
        <f>IFERROR(VLOOKUP(O1628,Sheet6!A:B,2,0),"")</f>
        <v/>
      </c>
      <c r="Q1628">
        <f>Sheet9!A1336</f>
        <v>0</v>
      </c>
      <c r="R1628" t="str">
        <f t="shared" si="138"/>
        <v/>
      </c>
      <c r="S1628">
        <f>Sheet9!B1336</f>
        <v>0</v>
      </c>
      <c r="T1628" t="s">
        <v>166</v>
      </c>
      <c r="U1628" t="s">
        <v>167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Sheet9!D1337</f>
        <v>0</v>
      </c>
      <c r="O1629">
        <f>Sheet9!E1337</f>
        <v>0</v>
      </c>
      <c r="P1629" t="str">
        <f>IFERROR(VLOOKUP(O1629,Sheet6!A:B,2,0),"")</f>
        <v/>
      </c>
      <c r="Q1629">
        <f>Sheet9!A1337</f>
        <v>0</v>
      </c>
      <c r="R1629" t="str">
        <f t="shared" si="138"/>
        <v/>
      </c>
      <c r="S1629">
        <f>Sheet9!B1337</f>
        <v>0</v>
      </c>
      <c r="T1629" t="s">
        <v>166</v>
      </c>
      <c r="U1629" t="s">
        <v>167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Sheet9!D1338</f>
        <v>0</v>
      </c>
      <c r="O1630">
        <f>Sheet9!E1338</f>
        <v>0</v>
      </c>
      <c r="P1630" t="str">
        <f>IFERROR(VLOOKUP(O1630,Sheet6!A:B,2,0),"")</f>
        <v/>
      </c>
      <c r="Q1630">
        <f>Sheet9!A1338</f>
        <v>0</v>
      </c>
      <c r="R1630" t="str">
        <f t="shared" si="138"/>
        <v/>
      </c>
      <c r="S1630">
        <f>Sheet9!B1338</f>
        <v>0</v>
      </c>
      <c r="T1630" t="s">
        <v>166</v>
      </c>
      <c r="U1630" t="s">
        <v>167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Sheet9!D1339</f>
        <v>0</v>
      </c>
      <c r="O1631">
        <f>Sheet9!E1339</f>
        <v>0</v>
      </c>
      <c r="P1631" t="str">
        <f>IFERROR(VLOOKUP(O1631,Sheet6!A:B,2,0),"")</f>
        <v/>
      </c>
      <c r="Q1631">
        <f>Sheet9!A1339</f>
        <v>0</v>
      </c>
      <c r="R1631" t="str">
        <f t="shared" si="138"/>
        <v/>
      </c>
      <c r="S1631">
        <f>Sheet9!B1339</f>
        <v>0</v>
      </c>
      <c r="T1631" t="s">
        <v>166</v>
      </c>
      <c r="U1631" t="s">
        <v>167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Sheet9!D1340</f>
        <v>0</v>
      </c>
      <c r="O1632">
        <f>Sheet9!E1340</f>
        <v>0</v>
      </c>
      <c r="P1632" t="str">
        <f>IFERROR(VLOOKUP(O1632,Sheet6!A:B,2,0),"")</f>
        <v/>
      </c>
      <c r="Q1632">
        <f>Sheet9!A1340</f>
        <v>0</v>
      </c>
      <c r="R1632" t="str">
        <f t="shared" si="138"/>
        <v/>
      </c>
      <c r="S1632">
        <f>Sheet9!B1340</f>
        <v>0</v>
      </c>
      <c r="T1632" t="s">
        <v>166</v>
      </c>
      <c r="U1632" t="s">
        <v>167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Sheet9!D1341</f>
        <v>0</v>
      </c>
      <c r="O1633">
        <f>Sheet9!E1341</f>
        <v>0</v>
      </c>
      <c r="P1633" t="str">
        <f>IFERROR(VLOOKUP(O1633,Sheet6!A:B,2,0),"")</f>
        <v/>
      </c>
      <c r="Q1633">
        <f>Sheet9!A1341</f>
        <v>0</v>
      </c>
      <c r="R1633" t="str">
        <f t="shared" si="138"/>
        <v/>
      </c>
      <c r="S1633">
        <f>Sheet9!B1341</f>
        <v>0</v>
      </c>
      <c r="T1633" t="s">
        <v>166</v>
      </c>
      <c r="U1633" t="s">
        <v>167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Sheet9!D1342</f>
        <v>0</v>
      </c>
      <c r="O1634">
        <f>Sheet9!E1342</f>
        <v>0</v>
      </c>
      <c r="P1634" t="str">
        <f>IFERROR(VLOOKUP(O1634,Sheet6!A:B,2,0),"")</f>
        <v/>
      </c>
      <c r="Q1634">
        <f>Sheet9!A1342</f>
        <v>0</v>
      </c>
      <c r="R1634" t="str">
        <f t="shared" si="138"/>
        <v/>
      </c>
      <c r="S1634">
        <f>Sheet9!B1342</f>
        <v>0</v>
      </c>
      <c r="T1634" t="s">
        <v>166</v>
      </c>
      <c r="U1634" t="s">
        <v>167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Sheet9!D1343</f>
        <v>0</v>
      </c>
      <c r="O1635">
        <f>Sheet9!E1343</f>
        <v>0</v>
      </c>
      <c r="P1635" t="str">
        <f>IFERROR(VLOOKUP(O1635,Sheet6!A:B,2,0),"")</f>
        <v/>
      </c>
      <c r="Q1635">
        <f>Sheet9!A1343</f>
        <v>0</v>
      </c>
      <c r="R1635" t="str">
        <f t="shared" si="138"/>
        <v/>
      </c>
      <c r="S1635">
        <f>Sheet9!B1343</f>
        <v>0</v>
      </c>
      <c r="T1635" t="s">
        <v>166</v>
      </c>
      <c r="U1635" t="s">
        <v>167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Sheet9!D1344</f>
        <v>0</v>
      </c>
      <c r="O1636">
        <f>Sheet9!E1344</f>
        <v>0</v>
      </c>
      <c r="P1636" t="str">
        <f>IFERROR(VLOOKUP(O1636,Sheet6!A:B,2,0),"")</f>
        <v/>
      </c>
      <c r="Q1636">
        <f>Sheet9!A1344</f>
        <v>0</v>
      </c>
      <c r="R1636" t="str">
        <f t="shared" si="138"/>
        <v/>
      </c>
      <c r="S1636">
        <f>Sheet9!B1344</f>
        <v>0</v>
      </c>
      <c r="T1636" t="s">
        <v>166</v>
      </c>
      <c r="U1636" t="s">
        <v>167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Sheet9!D1345</f>
        <v>0</v>
      </c>
      <c r="O1637">
        <f>Sheet9!E1345</f>
        <v>0</v>
      </c>
      <c r="P1637" t="str">
        <f>IFERROR(VLOOKUP(O1637,Sheet6!A:B,2,0),"")</f>
        <v/>
      </c>
      <c r="Q1637">
        <f>Sheet9!A1345</f>
        <v>0</v>
      </c>
      <c r="R1637" t="str">
        <f t="shared" si="138"/>
        <v/>
      </c>
      <c r="S1637">
        <f>Sheet9!B1345</f>
        <v>0</v>
      </c>
      <c r="T1637" t="s">
        <v>166</v>
      </c>
      <c r="U1637" t="s">
        <v>167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Sheet9!D1346</f>
        <v>0</v>
      </c>
      <c r="O1638">
        <f>Sheet9!E1346</f>
        <v>0</v>
      </c>
      <c r="P1638" t="str">
        <f>IFERROR(VLOOKUP(O1638,Sheet6!A:B,2,0),"")</f>
        <v/>
      </c>
      <c r="Q1638">
        <f>Sheet9!A1346</f>
        <v>0</v>
      </c>
      <c r="R1638" t="str">
        <f t="shared" si="138"/>
        <v/>
      </c>
      <c r="S1638">
        <f>Sheet9!B1346</f>
        <v>0</v>
      </c>
      <c r="T1638" t="s">
        <v>166</v>
      </c>
      <c r="U1638" t="s">
        <v>167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Sheet9!D1347</f>
        <v>0</v>
      </c>
      <c r="O1639">
        <f>Sheet9!E1347</f>
        <v>0</v>
      </c>
      <c r="P1639" t="str">
        <f>IFERROR(VLOOKUP(O1639,Sheet6!A:B,2,0),"")</f>
        <v/>
      </c>
      <c r="Q1639">
        <f>Sheet9!A1347</f>
        <v>0</v>
      </c>
      <c r="R1639" t="str">
        <f t="shared" si="138"/>
        <v/>
      </c>
      <c r="S1639">
        <f>Sheet9!B1347</f>
        <v>0</v>
      </c>
      <c r="T1639" t="s">
        <v>166</v>
      </c>
      <c r="U1639" t="s">
        <v>167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Sheet9!D1348</f>
        <v>0</v>
      </c>
      <c r="O1640">
        <f>Sheet9!E1348</f>
        <v>0</v>
      </c>
      <c r="P1640" t="str">
        <f>IFERROR(VLOOKUP(O1640,Sheet6!A:B,2,0),"")</f>
        <v/>
      </c>
      <c r="Q1640">
        <f>Sheet9!A1348</f>
        <v>0</v>
      </c>
      <c r="R1640" t="str">
        <f t="shared" si="138"/>
        <v/>
      </c>
      <c r="S1640">
        <f>Sheet9!B1348</f>
        <v>0</v>
      </c>
      <c r="T1640" t="s">
        <v>166</v>
      </c>
      <c r="U1640" t="s">
        <v>167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Sheet9!D1349</f>
        <v>0</v>
      </c>
      <c r="O1641">
        <f>Sheet9!E1349</f>
        <v>0</v>
      </c>
      <c r="P1641" t="str">
        <f>IFERROR(VLOOKUP(O1641,Sheet6!A:B,2,0),"")</f>
        <v/>
      </c>
      <c r="Q1641">
        <f>Sheet9!A1349</f>
        <v>0</v>
      </c>
      <c r="R1641" t="str">
        <f t="shared" si="138"/>
        <v/>
      </c>
      <c r="S1641">
        <f>Sheet9!B1349</f>
        <v>0</v>
      </c>
      <c r="T1641" t="s">
        <v>166</v>
      </c>
      <c r="U1641" t="s">
        <v>167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Sheet9!D1350</f>
        <v>0</v>
      </c>
      <c r="O1642">
        <f>Sheet9!E1350</f>
        <v>0</v>
      </c>
      <c r="P1642" t="str">
        <f>IFERROR(VLOOKUP(O1642,Sheet6!A:B,2,0),"")</f>
        <v/>
      </c>
      <c r="Q1642">
        <f>Sheet9!A1350</f>
        <v>0</v>
      </c>
      <c r="R1642" t="str">
        <f t="shared" si="138"/>
        <v/>
      </c>
      <c r="S1642">
        <f>Sheet9!B1350</f>
        <v>0</v>
      </c>
      <c r="T1642" t="s">
        <v>166</v>
      </c>
      <c r="U1642" t="s">
        <v>167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Sheet9!D1351</f>
        <v>0</v>
      </c>
      <c r="O1643">
        <f>Sheet9!E1351</f>
        <v>0</v>
      </c>
      <c r="P1643" t="str">
        <f>IFERROR(VLOOKUP(O1643,Sheet6!A:B,2,0),"")</f>
        <v/>
      </c>
      <c r="Q1643">
        <f>Sheet9!A1351</f>
        <v>0</v>
      </c>
      <c r="R1643" t="str">
        <f t="shared" si="138"/>
        <v/>
      </c>
      <c r="S1643">
        <f>Sheet9!B1351</f>
        <v>0</v>
      </c>
      <c r="T1643" t="s">
        <v>166</v>
      </c>
      <c r="U1643" t="s">
        <v>167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Sheet9!D1352</f>
        <v>0</v>
      </c>
      <c r="O1644">
        <f>Sheet9!E1352</f>
        <v>0</v>
      </c>
      <c r="P1644" t="str">
        <f>IFERROR(VLOOKUP(O1644,Sheet6!A:B,2,0),"")</f>
        <v/>
      </c>
      <c r="Q1644">
        <f>Sheet9!A1352</f>
        <v>0</v>
      </c>
      <c r="R1644" t="str">
        <f t="shared" si="138"/>
        <v/>
      </c>
      <c r="S1644">
        <f>Sheet9!B1352</f>
        <v>0</v>
      </c>
      <c r="T1644" t="s">
        <v>166</v>
      </c>
      <c r="U1644" t="s">
        <v>167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Sheet9!D1353</f>
        <v>0</v>
      </c>
      <c r="O1645">
        <f>Sheet9!E1353</f>
        <v>0</v>
      </c>
      <c r="P1645" t="str">
        <f>IFERROR(VLOOKUP(O1645,Sheet6!A:B,2,0),"")</f>
        <v/>
      </c>
      <c r="Q1645">
        <f>Sheet9!A1353</f>
        <v>0</v>
      </c>
      <c r="R1645" t="str">
        <f t="shared" si="138"/>
        <v/>
      </c>
      <c r="S1645">
        <f>Sheet9!B1353</f>
        <v>0</v>
      </c>
      <c r="T1645" t="s">
        <v>166</v>
      </c>
      <c r="U1645" t="s">
        <v>167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Sheet9!D1354</f>
        <v>0</v>
      </c>
      <c r="O1646">
        <f>Sheet9!E1354</f>
        <v>0</v>
      </c>
      <c r="P1646" t="str">
        <f>IFERROR(VLOOKUP(O1646,Sheet6!A:B,2,0),"")</f>
        <v/>
      </c>
      <c r="Q1646">
        <f>Sheet9!A1354</f>
        <v>0</v>
      </c>
      <c r="R1646" t="str">
        <f t="shared" si="138"/>
        <v/>
      </c>
      <c r="S1646">
        <f>Sheet9!B1354</f>
        <v>0</v>
      </c>
      <c r="T1646" t="s">
        <v>166</v>
      </c>
      <c r="U1646" t="s">
        <v>167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Sheet9!D1355</f>
        <v>0</v>
      </c>
      <c r="O1647">
        <f>Sheet9!E1355</f>
        <v>0</v>
      </c>
      <c r="P1647" t="str">
        <f>IFERROR(VLOOKUP(O1647,Sheet6!A:B,2,0),"")</f>
        <v/>
      </c>
      <c r="Q1647">
        <f>Sheet9!A1355</f>
        <v>0</v>
      </c>
      <c r="R1647" t="str">
        <f t="shared" si="138"/>
        <v/>
      </c>
      <c r="S1647">
        <f>Sheet9!B1355</f>
        <v>0</v>
      </c>
      <c r="T1647" t="s">
        <v>166</v>
      </c>
      <c r="U1647" t="s">
        <v>167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Sheet9!D1356</f>
        <v>0</v>
      </c>
      <c r="O1648">
        <f>Sheet9!E1356</f>
        <v>0</v>
      </c>
      <c r="P1648" t="str">
        <f>IFERROR(VLOOKUP(O1648,Sheet6!A:B,2,0),"")</f>
        <v/>
      </c>
      <c r="Q1648">
        <f>Sheet9!A1356</f>
        <v>0</v>
      </c>
      <c r="R1648" t="str">
        <f t="shared" si="138"/>
        <v/>
      </c>
      <c r="S1648">
        <f>Sheet9!B1356</f>
        <v>0</v>
      </c>
      <c r="T1648" t="s">
        <v>166</v>
      </c>
      <c r="U1648" t="s">
        <v>167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Sheet9!D1357</f>
        <v>0</v>
      </c>
      <c r="O1649">
        <f>Sheet9!E1357</f>
        <v>0</v>
      </c>
      <c r="P1649" t="str">
        <f>IFERROR(VLOOKUP(O1649,Sheet6!A:B,2,0),"")</f>
        <v/>
      </c>
      <c r="Q1649">
        <f>Sheet9!A1357</f>
        <v>0</v>
      </c>
      <c r="R1649" t="str">
        <f t="shared" si="138"/>
        <v/>
      </c>
      <c r="S1649">
        <f>Sheet9!B1357</f>
        <v>0</v>
      </c>
      <c r="T1649" t="s">
        <v>166</v>
      </c>
      <c r="U1649" t="s">
        <v>167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Sheet9!D1358</f>
        <v>0</v>
      </c>
      <c r="O1650">
        <f>Sheet9!E1358</f>
        <v>0</v>
      </c>
      <c r="P1650" t="str">
        <f>IFERROR(VLOOKUP(O1650,Sheet6!A:B,2,0),"")</f>
        <v/>
      </c>
      <c r="Q1650">
        <f>Sheet9!A1358</f>
        <v>0</v>
      </c>
      <c r="R1650" t="str">
        <f t="shared" si="138"/>
        <v/>
      </c>
      <c r="S1650">
        <f>Sheet9!B1358</f>
        <v>0</v>
      </c>
      <c r="T1650" t="s">
        <v>166</v>
      </c>
      <c r="U1650" t="s">
        <v>167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Sheet9!D1359</f>
        <v>0</v>
      </c>
      <c r="O1651">
        <f>Sheet9!E1359</f>
        <v>0</v>
      </c>
      <c r="P1651" t="str">
        <f>IFERROR(VLOOKUP(O1651,Sheet6!A:B,2,0),"")</f>
        <v/>
      </c>
      <c r="Q1651">
        <f>Sheet9!A1359</f>
        <v>0</v>
      </c>
      <c r="R1651" t="str">
        <f t="shared" si="138"/>
        <v/>
      </c>
      <c r="S1651">
        <f>Sheet9!B1359</f>
        <v>0</v>
      </c>
      <c r="T1651" t="s">
        <v>166</v>
      </c>
      <c r="U1651" t="s">
        <v>167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Sheet9!D1360</f>
        <v>0</v>
      </c>
      <c r="O1652">
        <f>Sheet9!E1360</f>
        <v>0</v>
      </c>
      <c r="P1652" t="str">
        <f>IFERROR(VLOOKUP(O1652,Sheet6!A:B,2,0),"")</f>
        <v/>
      </c>
      <c r="Q1652">
        <f>Sheet9!A1360</f>
        <v>0</v>
      </c>
      <c r="R1652" t="str">
        <f t="shared" si="138"/>
        <v/>
      </c>
      <c r="S1652">
        <f>Sheet9!B1360</f>
        <v>0</v>
      </c>
      <c r="T1652" t="s">
        <v>166</v>
      </c>
      <c r="U1652" t="s">
        <v>167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Sheet9!D1361</f>
        <v>0</v>
      </c>
      <c r="O1653">
        <f>Sheet9!E1361</f>
        <v>0</v>
      </c>
      <c r="P1653" t="str">
        <f>IFERROR(VLOOKUP(O1653,Sheet6!A:B,2,0),"")</f>
        <v/>
      </c>
      <c r="Q1653">
        <f>Sheet9!A1361</f>
        <v>0</v>
      </c>
      <c r="R1653" t="str">
        <f t="shared" si="138"/>
        <v/>
      </c>
      <c r="S1653">
        <f>Sheet9!B1361</f>
        <v>0</v>
      </c>
      <c r="T1653" t="s">
        <v>166</v>
      </c>
      <c r="U1653" t="s">
        <v>167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Sheet9!D1362</f>
        <v>0</v>
      </c>
      <c r="O1654">
        <f>Sheet9!E1362</f>
        <v>0</v>
      </c>
      <c r="P1654" t="str">
        <f>IFERROR(VLOOKUP(O1654,Sheet6!A:B,2,0),"")</f>
        <v/>
      </c>
      <c r="Q1654">
        <f>Sheet9!A1362</f>
        <v>0</v>
      </c>
      <c r="R1654" t="str">
        <f t="shared" si="138"/>
        <v/>
      </c>
      <c r="S1654">
        <f>Sheet9!B1362</f>
        <v>0</v>
      </c>
      <c r="T1654" t="s">
        <v>166</v>
      </c>
      <c r="U1654" t="s">
        <v>167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Sheet9!D1363</f>
        <v>0</v>
      </c>
      <c r="O1655">
        <f>Sheet9!E1363</f>
        <v>0</v>
      </c>
      <c r="P1655" t="str">
        <f>IFERROR(VLOOKUP(O1655,Sheet6!A:B,2,0),"")</f>
        <v/>
      </c>
      <c r="Q1655">
        <f>Sheet9!A1363</f>
        <v>0</v>
      </c>
      <c r="R1655" t="str">
        <f t="shared" si="138"/>
        <v/>
      </c>
      <c r="S1655">
        <f>Sheet9!B1363</f>
        <v>0</v>
      </c>
      <c r="T1655" t="s">
        <v>166</v>
      </c>
      <c r="U1655" t="s">
        <v>167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Sheet9!D1364</f>
        <v>0</v>
      </c>
      <c r="O1656">
        <f>Sheet9!E1364</f>
        <v>0</v>
      </c>
      <c r="P1656" t="str">
        <f>IFERROR(VLOOKUP(O1656,Sheet6!A:B,2,0),"")</f>
        <v/>
      </c>
      <c r="Q1656">
        <f>Sheet9!A1364</f>
        <v>0</v>
      </c>
      <c r="R1656" t="str">
        <f t="shared" si="138"/>
        <v/>
      </c>
      <c r="S1656">
        <f>Sheet9!B1364</f>
        <v>0</v>
      </c>
      <c r="T1656" t="s">
        <v>166</v>
      </c>
      <c r="U1656" t="s">
        <v>167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Sheet9!D1365</f>
        <v>0</v>
      </c>
      <c r="O1657">
        <f>Sheet9!E1365</f>
        <v>0</v>
      </c>
      <c r="P1657" t="str">
        <f>IFERROR(VLOOKUP(O1657,Sheet6!A:B,2,0),"")</f>
        <v/>
      </c>
      <c r="Q1657">
        <f>Sheet9!A1365</f>
        <v>0</v>
      </c>
      <c r="R1657" t="str">
        <f t="shared" si="138"/>
        <v/>
      </c>
      <c r="S1657">
        <f>Sheet9!B1365</f>
        <v>0</v>
      </c>
      <c r="T1657" t="s">
        <v>166</v>
      </c>
      <c r="U1657" t="s">
        <v>167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Sheet9!D1366</f>
        <v>0</v>
      </c>
      <c r="O1658">
        <f>Sheet9!E1366</f>
        <v>0</v>
      </c>
      <c r="P1658" t="str">
        <f>IFERROR(VLOOKUP(O1658,Sheet6!A:B,2,0),"")</f>
        <v/>
      </c>
      <c r="Q1658">
        <f>Sheet9!A1366</f>
        <v>0</v>
      </c>
      <c r="R1658" t="str">
        <f t="shared" si="138"/>
        <v/>
      </c>
      <c r="S1658">
        <f>Sheet9!B1366</f>
        <v>0</v>
      </c>
      <c r="T1658" t="s">
        <v>166</v>
      </c>
      <c r="U1658" t="s">
        <v>167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Sheet9!D1367</f>
        <v>0</v>
      </c>
      <c r="O1659">
        <f>Sheet9!E1367</f>
        <v>0</v>
      </c>
      <c r="P1659" t="str">
        <f>IFERROR(VLOOKUP(O1659,Sheet6!A:B,2,0),"")</f>
        <v/>
      </c>
      <c r="Q1659">
        <f>Sheet9!A1367</f>
        <v>0</v>
      </c>
      <c r="R1659" t="str">
        <f t="shared" ref="R1659:R1722" si="143">IFERROR(VLOOKUP(Q1659,AG:AH,2,0),"")</f>
        <v/>
      </c>
      <c r="S1659">
        <f>Sheet9!B1367</f>
        <v>0</v>
      </c>
      <c r="T1659" t="s">
        <v>166</v>
      </c>
      <c r="U1659" t="s">
        <v>167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Sheet9!D1368</f>
        <v>0</v>
      </c>
      <c r="O1660">
        <f>Sheet9!E1368</f>
        <v>0</v>
      </c>
      <c r="P1660" t="str">
        <f>IFERROR(VLOOKUP(O1660,Sheet6!A:B,2,0),"")</f>
        <v/>
      </c>
      <c r="Q1660">
        <f>Sheet9!A1368</f>
        <v>0</v>
      </c>
      <c r="R1660" t="str">
        <f t="shared" si="143"/>
        <v/>
      </c>
      <c r="S1660">
        <f>Sheet9!B1368</f>
        <v>0</v>
      </c>
      <c r="T1660" t="s">
        <v>166</v>
      </c>
      <c r="U1660" t="s">
        <v>167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Sheet9!D1369</f>
        <v>0</v>
      </c>
      <c r="O1661">
        <f>Sheet9!E1369</f>
        <v>0</v>
      </c>
      <c r="P1661" t="str">
        <f>IFERROR(VLOOKUP(O1661,Sheet6!A:B,2,0),"")</f>
        <v/>
      </c>
      <c r="Q1661">
        <f>Sheet9!A1369</f>
        <v>0</v>
      </c>
      <c r="R1661" t="str">
        <f t="shared" si="143"/>
        <v/>
      </c>
      <c r="S1661">
        <f>Sheet9!B1369</f>
        <v>0</v>
      </c>
      <c r="T1661" t="s">
        <v>166</v>
      </c>
      <c r="U1661" t="s">
        <v>167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Sheet9!D1370</f>
        <v>0</v>
      </c>
      <c r="O1662">
        <f>Sheet9!E1370</f>
        <v>0</v>
      </c>
      <c r="P1662" t="str">
        <f>IFERROR(VLOOKUP(O1662,Sheet6!A:B,2,0),"")</f>
        <v/>
      </c>
      <c r="Q1662">
        <f>Sheet9!A1370</f>
        <v>0</v>
      </c>
      <c r="R1662" t="str">
        <f t="shared" si="143"/>
        <v/>
      </c>
      <c r="S1662">
        <f>Sheet9!B1370</f>
        <v>0</v>
      </c>
      <c r="T1662" t="s">
        <v>166</v>
      </c>
      <c r="U1662" t="s">
        <v>167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Sheet9!D1371</f>
        <v>0</v>
      </c>
      <c r="O1663">
        <f>Sheet9!E1371</f>
        <v>0</v>
      </c>
      <c r="P1663" t="str">
        <f>IFERROR(VLOOKUP(O1663,Sheet6!A:B,2,0),"")</f>
        <v/>
      </c>
      <c r="Q1663">
        <f>Sheet9!A1371</f>
        <v>0</v>
      </c>
      <c r="R1663" t="str">
        <f t="shared" si="143"/>
        <v/>
      </c>
      <c r="S1663">
        <f>Sheet9!B1371</f>
        <v>0</v>
      </c>
      <c r="T1663" t="s">
        <v>166</v>
      </c>
      <c r="U1663" t="s">
        <v>167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Sheet9!D1372</f>
        <v>0</v>
      </c>
      <c r="O1664">
        <f>Sheet9!E1372</f>
        <v>0</v>
      </c>
      <c r="P1664" t="str">
        <f>IFERROR(VLOOKUP(O1664,Sheet6!A:B,2,0),"")</f>
        <v/>
      </c>
      <c r="Q1664">
        <f>Sheet9!A1372</f>
        <v>0</v>
      </c>
      <c r="R1664" t="str">
        <f t="shared" si="143"/>
        <v/>
      </c>
      <c r="S1664">
        <f>Sheet9!B1372</f>
        <v>0</v>
      </c>
      <c r="T1664" t="s">
        <v>166</v>
      </c>
      <c r="U1664" t="s">
        <v>167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Sheet9!D1373</f>
        <v>0</v>
      </c>
      <c r="O1665">
        <f>Sheet9!E1373</f>
        <v>0</v>
      </c>
      <c r="P1665" t="str">
        <f>IFERROR(VLOOKUP(O1665,Sheet6!A:B,2,0),"")</f>
        <v/>
      </c>
      <c r="Q1665">
        <f>Sheet9!A1373</f>
        <v>0</v>
      </c>
      <c r="R1665" t="str">
        <f t="shared" si="143"/>
        <v/>
      </c>
      <c r="S1665">
        <f>Sheet9!B1373</f>
        <v>0</v>
      </c>
      <c r="T1665" t="s">
        <v>166</v>
      </c>
      <c r="U1665" t="s">
        <v>167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Sheet9!D1374</f>
        <v>0</v>
      </c>
      <c r="O1666">
        <f>Sheet9!E1374</f>
        <v>0</v>
      </c>
      <c r="P1666" t="str">
        <f>IFERROR(VLOOKUP(O1666,Sheet6!A:B,2,0),"")</f>
        <v/>
      </c>
      <c r="Q1666">
        <f>Sheet9!A1374</f>
        <v>0</v>
      </c>
      <c r="R1666" t="str">
        <f t="shared" si="143"/>
        <v/>
      </c>
      <c r="S1666">
        <f>Sheet9!B1374</f>
        <v>0</v>
      </c>
      <c r="T1666" t="s">
        <v>166</v>
      </c>
      <c r="U1666" t="s">
        <v>167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Sheet9!D1375</f>
        <v>0</v>
      </c>
      <c r="O1667">
        <f>Sheet9!E1375</f>
        <v>0</v>
      </c>
      <c r="P1667" t="str">
        <f>IFERROR(VLOOKUP(O1667,Sheet6!A:B,2,0),"")</f>
        <v/>
      </c>
      <c r="Q1667">
        <f>Sheet9!A1375</f>
        <v>0</v>
      </c>
      <c r="R1667" t="str">
        <f t="shared" si="143"/>
        <v/>
      </c>
      <c r="S1667">
        <f>Sheet9!B1375</f>
        <v>0</v>
      </c>
      <c r="T1667" t="s">
        <v>166</v>
      </c>
      <c r="U1667" t="s">
        <v>167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Sheet9!D1376</f>
        <v>0</v>
      </c>
      <c r="O1668">
        <f>Sheet9!E1376</f>
        <v>0</v>
      </c>
      <c r="P1668" t="str">
        <f>IFERROR(VLOOKUP(O1668,Sheet6!A:B,2,0),"")</f>
        <v/>
      </c>
      <c r="Q1668">
        <f>Sheet9!A1376</f>
        <v>0</v>
      </c>
      <c r="R1668" t="str">
        <f t="shared" si="143"/>
        <v/>
      </c>
      <c r="S1668">
        <f>Sheet9!B1376</f>
        <v>0</v>
      </c>
      <c r="T1668" t="s">
        <v>166</v>
      </c>
      <c r="U1668" t="s">
        <v>167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Sheet9!D1377</f>
        <v>0</v>
      </c>
      <c r="O1669">
        <f>Sheet9!E1377</f>
        <v>0</v>
      </c>
      <c r="P1669" t="str">
        <f>IFERROR(VLOOKUP(O1669,Sheet6!A:B,2,0),"")</f>
        <v/>
      </c>
      <c r="Q1669">
        <f>Sheet9!A1377</f>
        <v>0</v>
      </c>
      <c r="R1669" t="str">
        <f t="shared" si="143"/>
        <v/>
      </c>
      <c r="S1669">
        <f>Sheet9!B1377</f>
        <v>0</v>
      </c>
      <c r="T1669" t="s">
        <v>166</v>
      </c>
      <c r="U1669" t="s">
        <v>167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Sheet9!D1378</f>
        <v>0</v>
      </c>
      <c r="O1670">
        <f>Sheet9!E1378</f>
        <v>0</v>
      </c>
      <c r="P1670" t="str">
        <f>IFERROR(VLOOKUP(O1670,Sheet6!A:B,2,0),"")</f>
        <v/>
      </c>
      <c r="Q1670">
        <f>Sheet9!A1378</f>
        <v>0</v>
      </c>
      <c r="R1670" t="str">
        <f t="shared" si="143"/>
        <v/>
      </c>
      <c r="S1670">
        <f>Sheet9!B1378</f>
        <v>0</v>
      </c>
      <c r="T1670" t="s">
        <v>166</v>
      </c>
      <c r="U1670" t="s">
        <v>167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Sheet9!D1379</f>
        <v>0</v>
      </c>
      <c r="O1671">
        <f>Sheet9!E1379</f>
        <v>0</v>
      </c>
      <c r="P1671" t="str">
        <f>IFERROR(VLOOKUP(O1671,Sheet6!A:B,2,0),"")</f>
        <v/>
      </c>
      <c r="Q1671">
        <f>Sheet9!A1379</f>
        <v>0</v>
      </c>
      <c r="R1671" t="str">
        <f t="shared" si="143"/>
        <v/>
      </c>
      <c r="S1671">
        <f>Sheet9!B1379</f>
        <v>0</v>
      </c>
      <c r="T1671" t="s">
        <v>166</v>
      </c>
      <c r="U1671" t="s">
        <v>167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Sheet9!D1380</f>
        <v>0</v>
      </c>
      <c r="O1672">
        <f>Sheet9!E1380</f>
        <v>0</v>
      </c>
      <c r="P1672" t="str">
        <f>IFERROR(VLOOKUP(O1672,Sheet6!A:B,2,0),"")</f>
        <v/>
      </c>
      <c r="Q1672">
        <f>Sheet9!A1380</f>
        <v>0</v>
      </c>
      <c r="R1672" t="str">
        <f t="shared" si="143"/>
        <v/>
      </c>
      <c r="S1672">
        <f>Sheet9!B1380</f>
        <v>0</v>
      </c>
      <c r="T1672" t="s">
        <v>166</v>
      </c>
      <c r="U1672" t="s">
        <v>167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Sheet9!D1381</f>
        <v>0</v>
      </c>
      <c r="O1673">
        <f>Sheet9!E1381</f>
        <v>0</v>
      </c>
      <c r="P1673" t="str">
        <f>IFERROR(VLOOKUP(O1673,Sheet6!A:B,2,0),"")</f>
        <v/>
      </c>
      <c r="Q1673">
        <f>Sheet9!A1381</f>
        <v>0</v>
      </c>
      <c r="R1673" t="str">
        <f t="shared" si="143"/>
        <v/>
      </c>
      <c r="S1673">
        <f>Sheet9!B1381</f>
        <v>0</v>
      </c>
      <c r="T1673" t="s">
        <v>166</v>
      </c>
      <c r="U1673" t="s">
        <v>167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Sheet9!D1382</f>
        <v>0</v>
      </c>
      <c r="O1674">
        <f>Sheet9!E1382</f>
        <v>0</v>
      </c>
      <c r="P1674" t="str">
        <f>IFERROR(VLOOKUP(O1674,Sheet6!A:B,2,0),"")</f>
        <v/>
      </c>
      <c r="Q1674">
        <f>Sheet9!A1382</f>
        <v>0</v>
      </c>
      <c r="R1674" t="str">
        <f t="shared" si="143"/>
        <v/>
      </c>
      <c r="S1674">
        <f>Sheet9!B1382</f>
        <v>0</v>
      </c>
      <c r="T1674" t="s">
        <v>166</v>
      </c>
      <c r="U1674" t="s">
        <v>167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Sheet9!D1383</f>
        <v>0</v>
      </c>
      <c r="O1675">
        <f>Sheet9!E1383</f>
        <v>0</v>
      </c>
      <c r="P1675" t="str">
        <f>IFERROR(VLOOKUP(O1675,Sheet6!A:B,2,0),"")</f>
        <v/>
      </c>
      <c r="Q1675">
        <f>Sheet9!A1383</f>
        <v>0</v>
      </c>
      <c r="R1675" t="str">
        <f t="shared" si="143"/>
        <v/>
      </c>
      <c r="S1675">
        <f>Sheet9!B1383</f>
        <v>0</v>
      </c>
      <c r="T1675" t="s">
        <v>166</v>
      </c>
      <c r="U1675" t="s">
        <v>167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Sheet9!D1384</f>
        <v>0</v>
      </c>
      <c r="O1676">
        <f>Sheet9!E1384</f>
        <v>0</v>
      </c>
      <c r="P1676" t="str">
        <f>IFERROR(VLOOKUP(O1676,Sheet6!A:B,2,0),"")</f>
        <v/>
      </c>
      <c r="Q1676">
        <f>Sheet9!A1384</f>
        <v>0</v>
      </c>
      <c r="R1676" t="str">
        <f t="shared" si="143"/>
        <v/>
      </c>
      <c r="S1676">
        <f>Sheet9!B1384</f>
        <v>0</v>
      </c>
      <c r="T1676" t="s">
        <v>166</v>
      </c>
      <c r="U1676" t="s">
        <v>167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Sheet9!D1385</f>
        <v>0</v>
      </c>
      <c r="O1677">
        <f>Sheet9!E1385</f>
        <v>0</v>
      </c>
      <c r="P1677" t="str">
        <f>IFERROR(VLOOKUP(O1677,Sheet6!A:B,2,0),"")</f>
        <v/>
      </c>
      <c r="Q1677">
        <f>Sheet9!A1385</f>
        <v>0</v>
      </c>
      <c r="R1677" t="str">
        <f t="shared" si="143"/>
        <v/>
      </c>
      <c r="S1677">
        <f>Sheet9!B1385</f>
        <v>0</v>
      </c>
      <c r="T1677" t="s">
        <v>166</v>
      </c>
      <c r="U1677" t="s">
        <v>167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Sheet9!D1386</f>
        <v>0</v>
      </c>
      <c r="O1678">
        <f>Sheet9!E1386</f>
        <v>0</v>
      </c>
      <c r="P1678" t="str">
        <f>IFERROR(VLOOKUP(O1678,Sheet6!A:B,2,0),"")</f>
        <v/>
      </c>
      <c r="Q1678">
        <f>Sheet9!A1386</f>
        <v>0</v>
      </c>
      <c r="R1678" t="str">
        <f t="shared" si="143"/>
        <v/>
      </c>
      <c r="S1678">
        <f>Sheet9!B1386</f>
        <v>0</v>
      </c>
      <c r="T1678" t="s">
        <v>166</v>
      </c>
      <c r="U1678" t="s">
        <v>167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Sheet9!D1387</f>
        <v>0</v>
      </c>
      <c r="O1679">
        <f>Sheet9!E1387</f>
        <v>0</v>
      </c>
      <c r="P1679" t="str">
        <f>IFERROR(VLOOKUP(O1679,Sheet6!A:B,2,0),"")</f>
        <v/>
      </c>
      <c r="Q1679">
        <f>Sheet9!A1387</f>
        <v>0</v>
      </c>
      <c r="R1679" t="str">
        <f t="shared" si="143"/>
        <v/>
      </c>
      <c r="S1679">
        <f>Sheet9!B1387</f>
        <v>0</v>
      </c>
      <c r="T1679" t="s">
        <v>166</v>
      </c>
      <c r="U1679" t="s">
        <v>167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Sheet9!D1388</f>
        <v>0</v>
      </c>
      <c r="O1680">
        <f>Sheet9!E1388</f>
        <v>0</v>
      </c>
      <c r="P1680" t="str">
        <f>IFERROR(VLOOKUP(O1680,Sheet6!A:B,2,0),"")</f>
        <v/>
      </c>
      <c r="Q1680">
        <f>Sheet9!A1388</f>
        <v>0</v>
      </c>
      <c r="R1680" t="str">
        <f t="shared" si="143"/>
        <v/>
      </c>
      <c r="S1680">
        <f>Sheet9!B1388</f>
        <v>0</v>
      </c>
      <c r="T1680" t="s">
        <v>166</v>
      </c>
      <c r="U1680" t="s">
        <v>167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Sheet9!D1389</f>
        <v>0</v>
      </c>
      <c r="O1681">
        <f>Sheet9!E1389</f>
        <v>0</v>
      </c>
      <c r="P1681" t="str">
        <f>IFERROR(VLOOKUP(O1681,Sheet6!A:B,2,0),"")</f>
        <v/>
      </c>
      <c r="Q1681">
        <f>Sheet9!A1389</f>
        <v>0</v>
      </c>
      <c r="R1681" t="str">
        <f t="shared" si="143"/>
        <v/>
      </c>
      <c r="S1681">
        <f>Sheet9!B1389</f>
        <v>0</v>
      </c>
      <c r="T1681" t="s">
        <v>166</v>
      </c>
      <c r="U1681" t="s">
        <v>167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Sheet9!D1390</f>
        <v>0</v>
      </c>
      <c r="O1682">
        <f>Sheet9!E1390</f>
        <v>0</v>
      </c>
      <c r="P1682" t="str">
        <f>IFERROR(VLOOKUP(O1682,Sheet6!A:B,2,0),"")</f>
        <v/>
      </c>
      <c r="Q1682">
        <f>Sheet9!A1390</f>
        <v>0</v>
      </c>
      <c r="R1682" t="str">
        <f t="shared" si="143"/>
        <v/>
      </c>
      <c r="S1682">
        <f>Sheet9!B1390</f>
        <v>0</v>
      </c>
      <c r="T1682" t="s">
        <v>166</v>
      </c>
      <c r="U1682" t="s">
        <v>167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Sheet9!D1391</f>
        <v>0</v>
      </c>
      <c r="O1683">
        <f>Sheet9!E1391</f>
        <v>0</v>
      </c>
      <c r="P1683" t="str">
        <f>IFERROR(VLOOKUP(O1683,Sheet6!A:B,2,0),"")</f>
        <v/>
      </c>
      <c r="Q1683">
        <f>Sheet9!A1391</f>
        <v>0</v>
      </c>
      <c r="R1683" t="str">
        <f t="shared" si="143"/>
        <v/>
      </c>
      <c r="S1683">
        <f>Sheet9!B1391</f>
        <v>0</v>
      </c>
      <c r="T1683" t="s">
        <v>166</v>
      </c>
      <c r="U1683" t="s">
        <v>167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Sheet9!D1392</f>
        <v>0</v>
      </c>
      <c r="O1684">
        <f>Sheet9!E1392</f>
        <v>0</v>
      </c>
      <c r="P1684" t="str">
        <f>IFERROR(VLOOKUP(O1684,Sheet6!A:B,2,0),"")</f>
        <v/>
      </c>
      <c r="Q1684">
        <f>Sheet9!A1392</f>
        <v>0</v>
      </c>
      <c r="R1684" t="str">
        <f t="shared" si="143"/>
        <v/>
      </c>
      <c r="S1684">
        <f>Sheet9!B1392</f>
        <v>0</v>
      </c>
      <c r="T1684" t="s">
        <v>166</v>
      </c>
      <c r="U1684" t="s">
        <v>167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Sheet9!D1393</f>
        <v>0</v>
      </c>
      <c r="O1685">
        <f>Sheet9!E1393</f>
        <v>0</v>
      </c>
      <c r="P1685" t="str">
        <f>IFERROR(VLOOKUP(O1685,Sheet6!A:B,2,0),"")</f>
        <v/>
      </c>
      <c r="Q1685">
        <f>Sheet9!A1393</f>
        <v>0</v>
      </c>
      <c r="R1685" t="str">
        <f t="shared" si="143"/>
        <v/>
      </c>
      <c r="S1685">
        <f>Sheet9!B1393</f>
        <v>0</v>
      </c>
      <c r="T1685" t="s">
        <v>166</v>
      </c>
      <c r="U1685" t="s">
        <v>167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Sheet9!D1394</f>
        <v>0</v>
      </c>
      <c r="O1686">
        <f>Sheet9!E1394</f>
        <v>0</v>
      </c>
      <c r="P1686" t="str">
        <f>IFERROR(VLOOKUP(O1686,Sheet6!A:B,2,0),"")</f>
        <v/>
      </c>
      <c r="Q1686">
        <f>Sheet9!A1394</f>
        <v>0</v>
      </c>
      <c r="R1686" t="str">
        <f t="shared" si="143"/>
        <v/>
      </c>
      <c r="S1686">
        <f>Sheet9!B1394</f>
        <v>0</v>
      </c>
      <c r="T1686" t="s">
        <v>166</v>
      </c>
      <c r="U1686" t="s">
        <v>167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Sheet9!D1395</f>
        <v>0</v>
      </c>
      <c r="O1687">
        <f>Sheet9!E1395</f>
        <v>0</v>
      </c>
      <c r="P1687" t="str">
        <f>IFERROR(VLOOKUP(O1687,Sheet6!A:B,2,0),"")</f>
        <v/>
      </c>
      <c r="Q1687">
        <f>Sheet9!A1395</f>
        <v>0</v>
      </c>
      <c r="R1687" t="str">
        <f t="shared" si="143"/>
        <v/>
      </c>
      <c r="S1687">
        <f>Sheet9!B1395</f>
        <v>0</v>
      </c>
      <c r="T1687" t="s">
        <v>166</v>
      </c>
      <c r="U1687" t="s">
        <v>167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Sheet9!D1396</f>
        <v>0</v>
      </c>
      <c r="O1688">
        <f>Sheet9!E1396</f>
        <v>0</v>
      </c>
      <c r="P1688" t="str">
        <f>IFERROR(VLOOKUP(O1688,Sheet6!A:B,2,0),"")</f>
        <v/>
      </c>
      <c r="Q1688">
        <f>Sheet9!A1396</f>
        <v>0</v>
      </c>
      <c r="R1688" t="str">
        <f t="shared" si="143"/>
        <v/>
      </c>
      <c r="S1688">
        <f>Sheet9!B1396</f>
        <v>0</v>
      </c>
      <c r="T1688" t="s">
        <v>166</v>
      </c>
      <c r="U1688" t="s">
        <v>167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Sheet9!D1397</f>
        <v>0</v>
      </c>
      <c r="O1689">
        <f>Sheet9!E1397</f>
        <v>0</v>
      </c>
      <c r="P1689" t="str">
        <f>IFERROR(VLOOKUP(O1689,Sheet6!A:B,2,0),"")</f>
        <v/>
      </c>
      <c r="Q1689">
        <f>Sheet9!A1397</f>
        <v>0</v>
      </c>
      <c r="R1689" t="str">
        <f t="shared" si="143"/>
        <v/>
      </c>
      <c r="S1689">
        <f>Sheet9!B1397</f>
        <v>0</v>
      </c>
      <c r="T1689" t="s">
        <v>166</v>
      </c>
      <c r="U1689" t="s">
        <v>167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Sheet9!D1398</f>
        <v>0</v>
      </c>
      <c r="O1690">
        <f>Sheet9!E1398</f>
        <v>0</v>
      </c>
      <c r="P1690" t="str">
        <f>IFERROR(VLOOKUP(O1690,Sheet6!A:B,2,0),"")</f>
        <v/>
      </c>
      <c r="Q1690">
        <f>Sheet9!A1398</f>
        <v>0</v>
      </c>
      <c r="R1690" t="str">
        <f t="shared" si="143"/>
        <v/>
      </c>
      <c r="S1690">
        <f>Sheet9!B1398</f>
        <v>0</v>
      </c>
      <c r="T1690" t="s">
        <v>166</v>
      </c>
      <c r="U1690" t="s">
        <v>167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Sheet9!D1399</f>
        <v>0</v>
      </c>
      <c r="O1691">
        <f>Sheet9!E1399</f>
        <v>0</v>
      </c>
      <c r="P1691" t="str">
        <f>IFERROR(VLOOKUP(O1691,Sheet6!A:B,2,0),"")</f>
        <v/>
      </c>
      <c r="Q1691">
        <f>Sheet9!A1399</f>
        <v>0</v>
      </c>
      <c r="R1691" t="str">
        <f t="shared" si="143"/>
        <v/>
      </c>
      <c r="S1691">
        <f>Sheet9!B1399</f>
        <v>0</v>
      </c>
      <c r="T1691" t="s">
        <v>166</v>
      </c>
      <c r="U1691" t="s">
        <v>167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Sheet9!D1400</f>
        <v>0</v>
      </c>
      <c r="O1692">
        <f>Sheet9!E1400</f>
        <v>0</v>
      </c>
      <c r="P1692" t="str">
        <f>IFERROR(VLOOKUP(O1692,Sheet6!A:B,2,0),"")</f>
        <v/>
      </c>
      <c r="Q1692">
        <f>Sheet9!A1400</f>
        <v>0</v>
      </c>
      <c r="R1692" t="str">
        <f t="shared" si="143"/>
        <v/>
      </c>
      <c r="S1692">
        <f>Sheet9!B1400</f>
        <v>0</v>
      </c>
      <c r="T1692" t="s">
        <v>166</v>
      </c>
      <c r="U1692" t="s">
        <v>167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Sheet9!D1401</f>
        <v>0</v>
      </c>
      <c r="O1693">
        <f>Sheet9!E1401</f>
        <v>0</v>
      </c>
      <c r="P1693" t="str">
        <f>IFERROR(VLOOKUP(O1693,Sheet6!A:B,2,0),"")</f>
        <v/>
      </c>
      <c r="Q1693">
        <f>Sheet9!A1401</f>
        <v>0</v>
      </c>
      <c r="R1693" t="str">
        <f t="shared" si="143"/>
        <v/>
      </c>
      <c r="S1693">
        <f>Sheet9!B1401</f>
        <v>0</v>
      </c>
      <c r="T1693" t="s">
        <v>166</v>
      </c>
      <c r="U1693" t="s">
        <v>167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Sheet9!D1402</f>
        <v>0</v>
      </c>
      <c r="O1694">
        <f>Sheet9!E1402</f>
        <v>0</v>
      </c>
      <c r="P1694" t="str">
        <f>IFERROR(VLOOKUP(O1694,Sheet6!A:B,2,0),"")</f>
        <v/>
      </c>
      <c r="Q1694">
        <f>Sheet9!A1402</f>
        <v>0</v>
      </c>
      <c r="R1694" t="str">
        <f t="shared" si="143"/>
        <v/>
      </c>
      <c r="S1694">
        <f>Sheet9!B1402</f>
        <v>0</v>
      </c>
      <c r="T1694" t="s">
        <v>166</v>
      </c>
      <c r="U1694" t="s">
        <v>167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Sheet9!D1403</f>
        <v>0</v>
      </c>
      <c r="O1695">
        <f>Sheet9!E1403</f>
        <v>0</v>
      </c>
      <c r="P1695" t="str">
        <f>IFERROR(VLOOKUP(O1695,Sheet6!A:B,2,0),"")</f>
        <v/>
      </c>
      <c r="Q1695">
        <f>Sheet9!A1403</f>
        <v>0</v>
      </c>
      <c r="R1695" t="str">
        <f t="shared" si="143"/>
        <v/>
      </c>
      <c r="S1695">
        <f>Sheet9!B1403</f>
        <v>0</v>
      </c>
      <c r="T1695" t="s">
        <v>166</v>
      </c>
      <c r="U1695" t="s">
        <v>167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Sheet9!D1404</f>
        <v>0</v>
      </c>
      <c r="O1696">
        <f>Sheet9!E1404</f>
        <v>0</v>
      </c>
      <c r="P1696" t="str">
        <f>IFERROR(VLOOKUP(O1696,Sheet6!A:B,2,0),"")</f>
        <v/>
      </c>
      <c r="Q1696">
        <f>Sheet9!A1404</f>
        <v>0</v>
      </c>
      <c r="R1696" t="str">
        <f t="shared" si="143"/>
        <v/>
      </c>
      <c r="S1696">
        <f>Sheet9!B1404</f>
        <v>0</v>
      </c>
      <c r="T1696" t="s">
        <v>166</v>
      </c>
      <c r="U1696" t="s">
        <v>167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Sheet9!D1405</f>
        <v>0</v>
      </c>
      <c r="O1697">
        <f>Sheet9!E1405</f>
        <v>0</v>
      </c>
      <c r="P1697" t="str">
        <f>IFERROR(VLOOKUP(O1697,Sheet6!A:B,2,0),"")</f>
        <v/>
      </c>
      <c r="Q1697">
        <f>Sheet9!A1405</f>
        <v>0</v>
      </c>
      <c r="R1697" t="str">
        <f t="shared" si="143"/>
        <v/>
      </c>
      <c r="S1697">
        <f>Sheet9!B1405</f>
        <v>0</v>
      </c>
      <c r="T1697" t="s">
        <v>166</v>
      </c>
      <c r="U1697" t="s">
        <v>167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Sheet9!D1406</f>
        <v>0</v>
      </c>
      <c r="O1698">
        <f>Sheet9!E1406</f>
        <v>0</v>
      </c>
      <c r="P1698" t="str">
        <f>IFERROR(VLOOKUP(O1698,Sheet6!A:B,2,0),"")</f>
        <v/>
      </c>
      <c r="Q1698">
        <f>Sheet9!A1406</f>
        <v>0</v>
      </c>
      <c r="R1698" t="str">
        <f t="shared" si="143"/>
        <v/>
      </c>
      <c r="S1698">
        <f>Sheet9!B1406</f>
        <v>0</v>
      </c>
      <c r="T1698" t="s">
        <v>166</v>
      </c>
      <c r="U1698" t="s">
        <v>167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Sheet9!D1407</f>
        <v>0</v>
      </c>
      <c r="O1699">
        <f>Sheet9!E1407</f>
        <v>0</v>
      </c>
      <c r="P1699" t="str">
        <f>IFERROR(VLOOKUP(O1699,Sheet6!A:B,2,0),"")</f>
        <v/>
      </c>
      <c r="Q1699">
        <f>Sheet9!A1407</f>
        <v>0</v>
      </c>
      <c r="R1699" t="str">
        <f t="shared" si="143"/>
        <v/>
      </c>
      <c r="S1699">
        <f>Sheet9!B1407</f>
        <v>0</v>
      </c>
      <c r="T1699" t="s">
        <v>166</v>
      </c>
      <c r="U1699" t="s">
        <v>167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Sheet9!D1408</f>
        <v>0</v>
      </c>
      <c r="O1700">
        <f>Sheet9!E1408</f>
        <v>0</v>
      </c>
      <c r="P1700" t="str">
        <f>IFERROR(VLOOKUP(O1700,Sheet6!A:B,2,0),"")</f>
        <v/>
      </c>
      <c r="Q1700">
        <f>Sheet9!A1408</f>
        <v>0</v>
      </c>
      <c r="R1700" t="str">
        <f t="shared" si="143"/>
        <v/>
      </c>
      <c r="S1700">
        <f>Sheet9!B1408</f>
        <v>0</v>
      </c>
      <c r="T1700" t="s">
        <v>166</v>
      </c>
      <c r="U1700" t="s">
        <v>167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Sheet9!D1409</f>
        <v>0</v>
      </c>
      <c r="O1701">
        <f>Sheet9!E1409</f>
        <v>0</v>
      </c>
      <c r="P1701" t="str">
        <f>IFERROR(VLOOKUP(O1701,Sheet6!A:B,2,0),"")</f>
        <v/>
      </c>
      <c r="Q1701">
        <f>Sheet9!A1409</f>
        <v>0</v>
      </c>
      <c r="R1701" t="str">
        <f t="shared" si="143"/>
        <v/>
      </c>
      <c r="S1701">
        <f>Sheet9!B1409</f>
        <v>0</v>
      </c>
      <c r="T1701" t="s">
        <v>166</v>
      </c>
      <c r="U1701" t="s">
        <v>167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Sheet9!D1410</f>
        <v>0</v>
      </c>
      <c r="O1702">
        <f>Sheet9!E1410</f>
        <v>0</v>
      </c>
      <c r="P1702" t="str">
        <f>IFERROR(VLOOKUP(O1702,Sheet6!A:B,2,0),"")</f>
        <v/>
      </c>
      <c r="Q1702">
        <f>Sheet9!A1410</f>
        <v>0</v>
      </c>
      <c r="R1702" t="str">
        <f t="shared" si="143"/>
        <v/>
      </c>
      <c r="S1702">
        <f>Sheet9!B1410</f>
        <v>0</v>
      </c>
      <c r="T1702" t="s">
        <v>166</v>
      </c>
      <c r="U1702" t="s">
        <v>167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Sheet9!D1411</f>
        <v>0</v>
      </c>
      <c r="O1703">
        <f>Sheet9!E1411</f>
        <v>0</v>
      </c>
      <c r="P1703" t="str">
        <f>IFERROR(VLOOKUP(O1703,Sheet6!A:B,2,0),"")</f>
        <v/>
      </c>
      <c r="Q1703">
        <f>Sheet9!A1411</f>
        <v>0</v>
      </c>
      <c r="R1703" t="str">
        <f t="shared" si="143"/>
        <v/>
      </c>
      <c r="S1703">
        <f>Sheet9!B1411</f>
        <v>0</v>
      </c>
      <c r="T1703" t="s">
        <v>166</v>
      </c>
      <c r="U1703" t="s">
        <v>167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Sheet9!D1412</f>
        <v>0</v>
      </c>
      <c r="O1704">
        <f>Sheet9!E1412</f>
        <v>0</v>
      </c>
      <c r="P1704" t="str">
        <f>IFERROR(VLOOKUP(O1704,Sheet6!A:B,2,0),"")</f>
        <v/>
      </c>
      <c r="Q1704">
        <f>Sheet9!A1412</f>
        <v>0</v>
      </c>
      <c r="R1704" t="str">
        <f t="shared" si="143"/>
        <v/>
      </c>
      <c r="S1704">
        <f>Sheet9!B1412</f>
        <v>0</v>
      </c>
      <c r="T1704" t="s">
        <v>166</v>
      </c>
      <c r="U1704" t="s">
        <v>167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Sheet9!D1413</f>
        <v>0</v>
      </c>
      <c r="O1705">
        <f>Sheet9!E1413</f>
        <v>0</v>
      </c>
      <c r="P1705" t="str">
        <f>IFERROR(VLOOKUP(O1705,Sheet6!A:B,2,0),"")</f>
        <v/>
      </c>
      <c r="Q1705">
        <f>Sheet9!A1413</f>
        <v>0</v>
      </c>
      <c r="R1705" t="str">
        <f t="shared" si="143"/>
        <v/>
      </c>
      <c r="S1705">
        <f>Sheet9!B1413</f>
        <v>0</v>
      </c>
      <c r="T1705" t="s">
        <v>166</v>
      </c>
      <c r="U1705" t="s">
        <v>167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Sheet9!D1414</f>
        <v>0</v>
      </c>
      <c r="O1706">
        <f>Sheet9!E1414</f>
        <v>0</v>
      </c>
      <c r="P1706" t="str">
        <f>IFERROR(VLOOKUP(O1706,Sheet6!A:B,2,0),"")</f>
        <v/>
      </c>
      <c r="Q1706">
        <f>Sheet9!A1414</f>
        <v>0</v>
      </c>
      <c r="R1706" t="str">
        <f t="shared" si="143"/>
        <v/>
      </c>
      <c r="S1706">
        <f>Sheet9!B1414</f>
        <v>0</v>
      </c>
      <c r="T1706" t="s">
        <v>166</v>
      </c>
      <c r="U1706" t="s">
        <v>167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Sheet9!D1415</f>
        <v>0</v>
      </c>
      <c r="O1707">
        <f>Sheet9!E1415</f>
        <v>0</v>
      </c>
      <c r="P1707" t="str">
        <f>IFERROR(VLOOKUP(O1707,Sheet6!A:B,2,0),"")</f>
        <v/>
      </c>
      <c r="Q1707">
        <f>Sheet9!A1415</f>
        <v>0</v>
      </c>
      <c r="R1707" t="str">
        <f t="shared" si="143"/>
        <v/>
      </c>
      <c r="S1707">
        <f>Sheet9!B1415</f>
        <v>0</v>
      </c>
      <c r="T1707" t="s">
        <v>166</v>
      </c>
      <c r="U1707" t="s">
        <v>167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Sheet9!D1416</f>
        <v>0</v>
      </c>
      <c r="O1708">
        <f>Sheet9!E1416</f>
        <v>0</v>
      </c>
      <c r="P1708" t="str">
        <f>IFERROR(VLOOKUP(O1708,Sheet6!A:B,2,0),"")</f>
        <v/>
      </c>
      <c r="Q1708">
        <f>Sheet9!A1416</f>
        <v>0</v>
      </c>
      <c r="R1708" t="str">
        <f t="shared" si="143"/>
        <v/>
      </c>
      <c r="S1708">
        <f>Sheet9!B1416</f>
        <v>0</v>
      </c>
      <c r="T1708" t="s">
        <v>166</v>
      </c>
      <c r="U1708" t="s">
        <v>167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Sheet9!D1417</f>
        <v>0</v>
      </c>
      <c r="O1709">
        <f>Sheet9!E1417</f>
        <v>0</v>
      </c>
      <c r="P1709" t="str">
        <f>IFERROR(VLOOKUP(O1709,Sheet6!A:B,2,0),"")</f>
        <v/>
      </c>
      <c r="Q1709">
        <f>Sheet9!A1417</f>
        <v>0</v>
      </c>
      <c r="R1709" t="str">
        <f t="shared" si="143"/>
        <v/>
      </c>
      <c r="S1709">
        <f>Sheet9!B1417</f>
        <v>0</v>
      </c>
      <c r="T1709" t="s">
        <v>166</v>
      </c>
      <c r="U1709" t="s">
        <v>167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Sheet9!D1418</f>
        <v>0</v>
      </c>
      <c r="O1710">
        <f>Sheet9!E1418</f>
        <v>0</v>
      </c>
      <c r="P1710" t="str">
        <f>IFERROR(VLOOKUP(O1710,Sheet6!A:B,2,0),"")</f>
        <v/>
      </c>
      <c r="Q1710">
        <f>Sheet9!A1418</f>
        <v>0</v>
      </c>
      <c r="R1710" t="str">
        <f t="shared" si="143"/>
        <v/>
      </c>
      <c r="S1710">
        <f>Sheet9!B1418</f>
        <v>0</v>
      </c>
      <c r="T1710" t="s">
        <v>166</v>
      </c>
      <c r="U1710" t="s">
        <v>167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Sheet9!D1419</f>
        <v>0</v>
      </c>
      <c r="O1711">
        <f>Sheet9!E1419</f>
        <v>0</v>
      </c>
      <c r="P1711" t="str">
        <f>IFERROR(VLOOKUP(O1711,Sheet6!A:B,2,0),"")</f>
        <v/>
      </c>
      <c r="Q1711">
        <f>Sheet9!A1419</f>
        <v>0</v>
      </c>
      <c r="R1711" t="str">
        <f t="shared" si="143"/>
        <v/>
      </c>
      <c r="S1711">
        <f>Sheet9!B1419</f>
        <v>0</v>
      </c>
      <c r="T1711" t="s">
        <v>166</v>
      </c>
      <c r="U1711" t="s">
        <v>167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Sheet9!D1420</f>
        <v>0</v>
      </c>
      <c r="O1712">
        <f>Sheet9!E1420</f>
        <v>0</v>
      </c>
      <c r="P1712" t="str">
        <f>IFERROR(VLOOKUP(O1712,Sheet6!A:B,2,0),"")</f>
        <v/>
      </c>
      <c r="Q1712">
        <f>Sheet9!A1420</f>
        <v>0</v>
      </c>
      <c r="R1712" t="str">
        <f t="shared" si="143"/>
        <v/>
      </c>
      <c r="S1712">
        <f>Sheet9!B1420</f>
        <v>0</v>
      </c>
      <c r="T1712" t="s">
        <v>166</v>
      </c>
      <c r="U1712" t="s">
        <v>167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Sheet9!D1421</f>
        <v>0</v>
      </c>
      <c r="O1713">
        <f>Sheet9!E1421</f>
        <v>0</v>
      </c>
      <c r="P1713" t="str">
        <f>IFERROR(VLOOKUP(O1713,Sheet6!A:B,2,0),"")</f>
        <v/>
      </c>
      <c r="Q1713">
        <f>Sheet9!A1421</f>
        <v>0</v>
      </c>
      <c r="R1713" t="str">
        <f t="shared" si="143"/>
        <v/>
      </c>
      <c r="S1713">
        <f>Sheet9!B1421</f>
        <v>0</v>
      </c>
      <c r="T1713" t="s">
        <v>166</v>
      </c>
      <c r="U1713" t="s">
        <v>167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Sheet9!D1422</f>
        <v>0</v>
      </c>
      <c r="O1714">
        <f>Sheet9!E1422</f>
        <v>0</v>
      </c>
      <c r="P1714" t="str">
        <f>IFERROR(VLOOKUP(O1714,Sheet6!A:B,2,0),"")</f>
        <v/>
      </c>
      <c r="Q1714">
        <f>Sheet9!A1422</f>
        <v>0</v>
      </c>
      <c r="R1714" t="str">
        <f t="shared" si="143"/>
        <v/>
      </c>
      <c r="S1714">
        <f>Sheet9!B1422</f>
        <v>0</v>
      </c>
      <c r="T1714" t="s">
        <v>166</v>
      </c>
      <c r="U1714" t="s">
        <v>167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Sheet9!D1423</f>
        <v>0</v>
      </c>
      <c r="O1715">
        <f>Sheet9!E1423</f>
        <v>0</v>
      </c>
      <c r="P1715" t="str">
        <f>IFERROR(VLOOKUP(O1715,Sheet6!A:B,2,0),"")</f>
        <v/>
      </c>
      <c r="Q1715">
        <f>Sheet9!A1423</f>
        <v>0</v>
      </c>
      <c r="R1715" t="str">
        <f t="shared" si="143"/>
        <v/>
      </c>
      <c r="S1715">
        <f>Sheet9!B1423</f>
        <v>0</v>
      </c>
      <c r="T1715" t="s">
        <v>166</v>
      </c>
      <c r="U1715" t="s">
        <v>167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Sheet9!D1424</f>
        <v>0</v>
      </c>
      <c r="O1716">
        <f>Sheet9!E1424</f>
        <v>0</v>
      </c>
      <c r="P1716" t="str">
        <f>IFERROR(VLOOKUP(O1716,Sheet6!A:B,2,0),"")</f>
        <v/>
      </c>
      <c r="Q1716">
        <f>Sheet9!A1424</f>
        <v>0</v>
      </c>
      <c r="R1716" t="str">
        <f t="shared" si="143"/>
        <v/>
      </c>
      <c r="S1716">
        <f>Sheet9!B1424</f>
        <v>0</v>
      </c>
      <c r="T1716" t="s">
        <v>166</v>
      </c>
      <c r="U1716" t="s">
        <v>167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Sheet9!D1425</f>
        <v>0</v>
      </c>
      <c r="O1717">
        <f>Sheet9!E1425</f>
        <v>0</v>
      </c>
      <c r="P1717" t="str">
        <f>IFERROR(VLOOKUP(O1717,Sheet6!A:B,2,0),"")</f>
        <v/>
      </c>
      <c r="Q1717">
        <f>Sheet9!A1425</f>
        <v>0</v>
      </c>
      <c r="R1717" t="str">
        <f t="shared" si="143"/>
        <v/>
      </c>
      <c r="S1717">
        <f>Sheet9!B1425</f>
        <v>0</v>
      </c>
      <c r="T1717" t="s">
        <v>166</v>
      </c>
      <c r="U1717" t="s">
        <v>167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Sheet9!D1426</f>
        <v>0</v>
      </c>
      <c r="O1718">
        <f>Sheet9!E1426</f>
        <v>0</v>
      </c>
      <c r="P1718" t="str">
        <f>IFERROR(VLOOKUP(O1718,Sheet6!A:B,2,0),"")</f>
        <v/>
      </c>
      <c r="Q1718">
        <f>Sheet9!A1426</f>
        <v>0</v>
      </c>
      <c r="R1718" t="str">
        <f t="shared" si="143"/>
        <v/>
      </c>
      <c r="S1718">
        <f>Sheet9!B1426</f>
        <v>0</v>
      </c>
      <c r="T1718" t="s">
        <v>166</v>
      </c>
      <c r="U1718" t="s">
        <v>167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Sheet9!D1427</f>
        <v>0</v>
      </c>
      <c r="O1719">
        <f>Sheet9!E1427</f>
        <v>0</v>
      </c>
      <c r="P1719" t="str">
        <f>IFERROR(VLOOKUP(O1719,Sheet6!A:B,2,0),"")</f>
        <v/>
      </c>
      <c r="Q1719">
        <f>Sheet9!A1427</f>
        <v>0</v>
      </c>
      <c r="R1719" t="str">
        <f t="shared" si="143"/>
        <v/>
      </c>
      <c r="S1719">
        <f>Sheet9!B1427</f>
        <v>0</v>
      </c>
      <c r="T1719" t="s">
        <v>166</v>
      </c>
      <c r="U1719" t="s">
        <v>167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Sheet9!D1428</f>
        <v>0</v>
      </c>
      <c r="O1720">
        <f>Sheet9!E1428</f>
        <v>0</v>
      </c>
      <c r="P1720" t="str">
        <f>IFERROR(VLOOKUP(O1720,Sheet6!A:B,2,0),"")</f>
        <v/>
      </c>
      <c r="Q1720">
        <f>Sheet9!A1428</f>
        <v>0</v>
      </c>
      <c r="R1720" t="str">
        <f t="shared" si="143"/>
        <v/>
      </c>
      <c r="S1720">
        <f>Sheet9!B1428</f>
        <v>0</v>
      </c>
      <c r="T1720" t="s">
        <v>166</v>
      </c>
      <c r="U1720" t="s">
        <v>167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Sheet9!D1429</f>
        <v>0</v>
      </c>
      <c r="O1721">
        <f>Sheet9!E1429</f>
        <v>0</v>
      </c>
      <c r="P1721" t="str">
        <f>IFERROR(VLOOKUP(O1721,Sheet6!A:B,2,0),"")</f>
        <v/>
      </c>
      <c r="Q1721">
        <f>Sheet9!A1429</f>
        <v>0</v>
      </c>
      <c r="R1721" t="str">
        <f t="shared" si="143"/>
        <v/>
      </c>
      <c r="S1721">
        <f>Sheet9!B1429</f>
        <v>0</v>
      </c>
      <c r="T1721" t="s">
        <v>166</v>
      </c>
      <c r="U1721" t="s">
        <v>167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Sheet9!D1430</f>
        <v>0</v>
      </c>
      <c r="O1722">
        <f>Sheet9!E1430</f>
        <v>0</v>
      </c>
      <c r="P1722" t="str">
        <f>IFERROR(VLOOKUP(O1722,Sheet6!A:B,2,0),"")</f>
        <v/>
      </c>
      <c r="Q1722">
        <f>Sheet9!A1430</f>
        <v>0</v>
      </c>
      <c r="R1722" t="str">
        <f t="shared" si="143"/>
        <v/>
      </c>
      <c r="S1722">
        <f>Sheet9!B1430</f>
        <v>0</v>
      </c>
      <c r="T1722" t="s">
        <v>166</v>
      </c>
      <c r="U1722" t="s">
        <v>167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Sheet9!D1431</f>
        <v>0</v>
      </c>
      <c r="O1723">
        <f>Sheet9!E1431</f>
        <v>0</v>
      </c>
      <c r="P1723" t="str">
        <f>IFERROR(VLOOKUP(O1723,Sheet6!A:B,2,0),"")</f>
        <v/>
      </c>
      <c r="Q1723">
        <f>Sheet9!A1431</f>
        <v>0</v>
      </c>
      <c r="R1723" t="str">
        <f t="shared" ref="R1723:R1786" si="148">IFERROR(VLOOKUP(Q1723,AG:AH,2,0),"")</f>
        <v/>
      </c>
      <c r="S1723">
        <f>Sheet9!B1431</f>
        <v>0</v>
      </c>
      <c r="T1723" t="s">
        <v>166</v>
      </c>
      <c r="U1723" t="s">
        <v>167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Sheet9!D1432</f>
        <v>0</v>
      </c>
      <c r="O1724">
        <f>Sheet9!E1432</f>
        <v>0</v>
      </c>
      <c r="P1724" t="str">
        <f>IFERROR(VLOOKUP(O1724,Sheet6!A:B,2,0),"")</f>
        <v/>
      </c>
      <c r="Q1724">
        <f>Sheet9!A1432</f>
        <v>0</v>
      </c>
      <c r="R1724" t="str">
        <f t="shared" si="148"/>
        <v/>
      </c>
      <c r="S1724">
        <f>Sheet9!B1432</f>
        <v>0</v>
      </c>
      <c r="T1724" t="s">
        <v>166</v>
      </c>
      <c r="U1724" t="s">
        <v>167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Sheet9!D1433</f>
        <v>0</v>
      </c>
      <c r="O1725">
        <f>Sheet9!E1433</f>
        <v>0</v>
      </c>
      <c r="P1725" t="str">
        <f>IFERROR(VLOOKUP(O1725,Sheet6!A:B,2,0),"")</f>
        <v/>
      </c>
      <c r="Q1725">
        <f>Sheet9!A1433</f>
        <v>0</v>
      </c>
      <c r="R1725" t="str">
        <f t="shared" si="148"/>
        <v/>
      </c>
      <c r="S1725">
        <f>Sheet9!B1433</f>
        <v>0</v>
      </c>
      <c r="T1725" t="s">
        <v>166</v>
      </c>
      <c r="U1725" t="s">
        <v>167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Sheet9!D1434</f>
        <v>0</v>
      </c>
      <c r="O1726">
        <f>Sheet9!E1434</f>
        <v>0</v>
      </c>
      <c r="P1726" t="str">
        <f>IFERROR(VLOOKUP(O1726,Sheet6!A:B,2,0),"")</f>
        <v/>
      </c>
      <c r="Q1726">
        <f>Sheet9!A1434</f>
        <v>0</v>
      </c>
      <c r="R1726" t="str">
        <f t="shared" si="148"/>
        <v/>
      </c>
      <c r="S1726">
        <f>Sheet9!B1434</f>
        <v>0</v>
      </c>
      <c r="T1726" t="s">
        <v>166</v>
      </c>
      <c r="U1726" t="s">
        <v>167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Sheet9!D1435</f>
        <v>0</v>
      </c>
      <c r="O1727">
        <f>Sheet9!E1435</f>
        <v>0</v>
      </c>
      <c r="P1727" t="str">
        <f>IFERROR(VLOOKUP(O1727,Sheet6!A:B,2,0),"")</f>
        <v/>
      </c>
      <c r="Q1727">
        <f>Sheet9!A1435</f>
        <v>0</v>
      </c>
      <c r="R1727" t="str">
        <f t="shared" si="148"/>
        <v/>
      </c>
      <c r="S1727">
        <f>Sheet9!B1435</f>
        <v>0</v>
      </c>
      <c r="T1727" t="s">
        <v>166</v>
      </c>
      <c r="U1727" t="s">
        <v>167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Sheet9!D1436</f>
        <v>0</v>
      </c>
      <c r="O1728">
        <f>Sheet9!E1436</f>
        <v>0</v>
      </c>
      <c r="P1728" t="str">
        <f>IFERROR(VLOOKUP(O1728,Sheet6!A:B,2,0),"")</f>
        <v/>
      </c>
      <c r="Q1728">
        <f>Sheet9!A1436</f>
        <v>0</v>
      </c>
      <c r="R1728" t="str">
        <f t="shared" si="148"/>
        <v/>
      </c>
      <c r="S1728">
        <f>Sheet9!B1436</f>
        <v>0</v>
      </c>
      <c r="T1728" t="s">
        <v>166</v>
      </c>
      <c r="U1728" t="s">
        <v>167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Sheet9!D1437</f>
        <v>0</v>
      </c>
      <c r="O1729">
        <f>Sheet9!E1437</f>
        <v>0</v>
      </c>
      <c r="P1729" t="str">
        <f>IFERROR(VLOOKUP(O1729,Sheet6!A:B,2,0),"")</f>
        <v/>
      </c>
      <c r="Q1729">
        <f>Sheet9!A1437</f>
        <v>0</v>
      </c>
      <c r="R1729" t="str">
        <f t="shared" si="148"/>
        <v/>
      </c>
      <c r="S1729">
        <f>Sheet9!B1437</f>
        <v>0</v>
      </c>
      <c r="T1729" t="s">
        <v>166</v>
      </c>
      <c r="U1729" t="s">
        <v>167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Sheet9!D1438</f>
        <v>0</v>
      </c>
      <c r="O1730">
        <f>Sheet9!E1438</f>
        <v>0</v>
      </c>
      <c r="P1730" t="str">
        <f>IFERROR(VLOOKUP(O1730,Sheet6!A:B,2,0),"")</f>
        <v/>
      </c>
      <c r="Q1730">
        <f>Sheet9!A1438</f>
        <v>0</v>
      </c>
      <c r="R1730" t="str">
        <f t="shared" si="148"/>
        <v/>
      </c>
      <c r="S1730">
        <f>Sheet9!B1438</f>
        <v>0</v>
      </c>
      <c r="T1730" t="s">
        <v>166</v>
      </c>
      <c r="U1730" t="s">
        <v>167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Sheet9!D1439</f>
        <v>0</v>
      </c>
      <c r="O1731">
        <f>Sheet9!E1439</f>
        <v>0</v>
      </c>
      <c r="P1731" t="str">
        <f>IFERROR(VLOOKUP(O1731,Sheet6!A:B,2,0),"")</f>
        <v/>
      </c>
      <c r="Q1731">
        <f>Sheet9!A1439</f>
        <v>0</v>
      </c>
      <c r="R1731" t="str">
        <f t="shared" si="148"/>
        <v/>
      </c>
      <c r="S1731">
        <f>Sheet9!B1439</f>
        <v>0</v>
      </c>
      <c r="T1731" t="s">
        <v>166</v>
      </c>
      <c r="U1731" t="s">
        <v>167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Sheet9!D1440</f>
        <v>0</v>
      </c>
      <c r="O1732">
        <f>Sheet9!E1440</f>
        <v>0</v>
      </c>
      <c r="P1732" t="str">
        <f>IFERROR(VLOOKUP(O1732,Sheet6!A:B,2,0),"")</f>
        <v/>
      </c>
      <c r="Q1732">
        <f>Sheet9!A1440</f>
        <v>0</v>
      </c>
      <c r="R1732" t="str">
        <f t="shared" si="148"/>
        <v/>
      </c>
      <c r="S1732">
        <f>Sheet9!B1440</f>
        <v>0</v>
      </c>
      <c r="T1732" t="s">
        <v>166</v>
      </c>
      <c r="U1732" t="s">
        <v>167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Sheet9!D1441</f>
        <v>0</v>
      </c>
      <c r="O1733">
        <f>Sheet9!E1441</f>
        <v>0</v>
      </c>
      <c r="P1733" t="str">
        <f>IFERROR(VLOOKUP(O1733,Sheet6!A:B,2,0),"")</f>
        <v/>
      </c>
      <c r="Q1733">
        <f>Sheet9!A1441</f>
        <v>0</v>
      </c>
      <c r="R1733" t="str">
        <f t="shared" si="148"/>
        <v/>
      </c>
      <c r="S1733">
        <f>Sheet9!B1441</f>
        <v>0</v>
      </c>
      <c r="T1733" t="s">
        <v>166</v>
      </c>
      <c r="U1733" t="s">
        <v>167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Sheet9!D1442</f>
        <v>0</v>
      </c>
      <c r="O1734">
        <f>Sheet9!E1442</f>
        <v>0</v>
      </c>
      <c r="P1734" t="str">
        <f>IFERROR(VLOOKUP(O1734,Sheet6!A:B,2,0),"")</f>
        <v/>
      </c>
      <c r="Q1734">
        <f>Sheet9!A1442</f>
        <v>0</v>
      </c>
      <c r="R1734" t="str">
        <f t="shared" si="148"/>
        <v/>
      </c>
      <c r="S1734">
        <f>Sheet9!B1442</f>
        <v>0</v>
      </c>
      <c r="T1734" t="s">
        <v>166</v>
      </c>
      <c r="U1734" t="s">
        <v>167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Sheet9!D1443</f>
        <v>0</v>
      </c>
      <c r="O1735">
        <f>Sheet9!E1443</f>
        <v>0</v>
      </c>
      <c r="P1735" t="str">
        <f>IFERROR(VLOOKUP(O1735,Sheet6!A:B,2,0),"")</f>
        <v/>
      </c>
      <c r="Q1735">
        <f>Sheet9!A1443</f>
        <v>0</v>
      </c>
      <c r="R1735" t="str">
        <f t="shared" si="148"/>
        <v/>
      </c>
      <c r="S1735">
        <f>Sheet9!B1443</f>
        <v>0</v>
      </c>
      <c r="T1735" t="s">
        <v>166</v>
      </c>
      <c r="U1735" t="s">
        <v>167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Sheet9!D1444</f>
        <v>0</v>
      </c>
      <c r="O1736">
        <f>Sheet9!E1444</f>
        <v>0</v>
      </c>
      <c r="P1736" t="str">
        <f>IFERROR(VLOOKUP(O1736,Sheet6!A:B,2,0),"")</f>
        <v/>
      </c>
      <c r="Q1736">
        <f>Sheet9!A1444</f>
        <v>0</v>
      </c>
      <c r="R1736" t="str">
        <f t="shared" si="148"/>
        <v/>
      </c>
      <c r="S1736">
        <f>Sheet9!B1444</f>
        <v>0</v>
      </c>
      <c r="T1736" t="s">
        <v>166</v>
      </c>
      <c r="U1736" t="s">
        <v>167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Sheet9!D1445</f>
        <v>0</v>
      </c>
      <c r="O1737">
        <f>Sheet9!E1445</f>
        <v>0</v>
      </c>
      <c r="P1737" t="str">
        <f>IFERROR(VLOOKUP(O1737,Sheet6!A:B,2,0),"")</f>
        <v/>
      </c>
      <c r="Q1737">
        <f>Sheet9!A1445</f>
        <v>0</v>
      </c>
      <c r="R1737" t="str">
        <f t="shared" si="148"/>
        <v/>
      </c>
      <c r="S1737">
        <f>Sheet9!B1445</f>
        <v>0</v>
      </c>
      <c r="T1737" t="s">
        <v>166</v>
      </c>
      <c r="U1737" t="s">
        <v>167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Sheet9!D1446</f>
        <v>0</v>
      </c>
      <c r="O1738">
        <f>Sheet9!E1446</f>
        <v>0</v>
      </c>
      <c r="P1738" t="str">
        <f>IFERROR(VLOOKUP(O1738,Sheet6!A:B,2,0),"")</f>
        <v/>
      </c>
      <c r="Q1738">
        <f>Sheet9!A1446</f>
        <v>0</v>
      </c>
      <c r="R1738" t="str">
        <f t="shared" si="148"/>
        <v/>
      </c>
      <c r="S1738">
        <f>Sheet9!B1446</f>
        <v>0</v>
      </c>
      <c r="T1738" t="s">
        <v>166</v>
      </c>
      <c r="U1738" t="s">
        <v>167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Sheet9!D1447</f>
        <v>0</v>
      </c>
      <c r="O1739">
        <f>Sheet9!E1447</f>
        <v>0</v>
      </c>
      <c r="P1739" t="str">
        <f>IFERROR(VLOOKUP(O1739,Sheet6!A:B,2,0),"")</f>
        <v/>
      </c>
      <c r="Q1739">
        <f>Sheet9!A1447</f>
        <v>0</v>
      </c>
      <c r="R1739" t="str">
        <f t="shared" si="148"/>
        <v/>
      </c>
      <c r="S1739">
        <f>Sheet9!B1447</f>
        <v>0</v>
      </c>
      <c r="T1739" t="s">
        <v>166</v>
      </c>
      <c r="U1739" t="s">
        <v>167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Sheet9!D1448</f>
        <v>0</v>
      </c>
      <c r="O1740">
        <f>Sheet9!E1448</f>
        <v>0</v>
      </c>
      <c r="P1740" t="str">
        <f>IFERROR(VLOOKUP(O1740,Sheet6!A:B,2,0),"")</f>
        <v/>
      </c>
      <c r="Q1740">
        <f>Sheet9!A1448</f>
        <v>0</v>
      </c>
      <c r="R1740" t="str">
        <f t="shared" si="148"/>
        <v/>
      </c>
      <c r="S1740">
        <f>Sheet9!B1448</f>
        <v>0</v>
      </c>
      <c r="T1740" t="s">
        <v>166</v>
      </c>
      <c r="U1740" t="s">
        <v>167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Sheet9!D1449</f>
        <v>0</v>
      </c>
      <c r="O1741">
        <f>Sheet9!E1449</f>
        <v>0</v>
      </c>
      <c r="P1741" t="str">
        <f>IFERROR(VLOOKUP(O1741,Sheet6!A:B,2,0),"")</f>
        <v/>
      </c>
      <c r="Q1741">
        <f>Sheet9!A1449</f>
        <v>0</v>
      </c>
      <c r="R1741" t="str">
        <f t="shared" si="148"/>
        <v/>
      </c>
      <c r="S1741">
        <f>Sheet9!B1449</f>
        <v>0</v>
      </c>
      <c r="T1741" t="s">
        <v>166</v>
      </c>
      <c r="U1741" t="s">
        <v>167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Sheet9!D1450</f>
        <v>0</v>
      </c>
      <c r="O1742">
        <f>Sheet9!E1450</f>
        <v>0</v>
      </c>
      <c r="P1742" t="str">
        <f>IFERROR(VLOOKUP(O1742,Sheet6!A:B,2,0),"")</f>
        <v/>
      </c>
      <c r="Q1742">
        <f>Sheet9!A1450</f>
        <v>0</v>
      </c>
      <c r="R1742" t="str">
        <f t="shared" si="148"/>
        <v/>
      </c>
      <c r="S1742">
        <f>Sheet9!B1450</f>
        <v>0</v>
      </c>
      <c r="T1742" t="s">
        <v>166</v>
      </c>
      <c r="U1742" t="s">
        <v>167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Sheet9!D1451</f>
        <v>0</v>
      </c>
      <c r="O1743">
        <f>Sheet9!E1451</f>
        <v>0</v>
      </c>
      <c r="P1743" t="str">
        <f>IFERROR(VLOOKUP(O1743,Sheet6!A:B,2,0),"")</f>
        <v/>
      </c>
      <c r="Q1743">
        <f>Sheet9!A1451</f>
        <v>0</v>
      </c>
      <c r="R1743" t="str">
        <f t="shared" si="148"/>
        <v/>
      </c>
      <c r="S1743">
        <f>Sheet9!B1451</f>
        <v>0</v>
      </c>
      <c r="T1743" t="s">
        <v>166</v>
      </c>
      <c r="U1743" t="s">
        <v>167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Sheet9!D1452</f>
        <v>0</v>
      </c>
      <c r="O1744">
        <f>Sheet9!E1452</f>
        <v>0</v>
      </c>
      <c r="P1744" t="str">
        <f>IFERROR(VLOOKUP(O1744,Sheet6!A:B,2,0),"")</f>
        <v/>
      </c>
      <c r="Q1744">
        <f>Sheet9!A1452</f>
        <v>0</v>
      </c>
      <c r="R1744" t="str">
        <f t="shared" si="148"/>
        <v/>
      </c>
      <c r="S1744">
        <f>Sheet9!B1452</f>
        <v>0</v>
      </c>
      <c r="T1744" t="s">
        <v>166</v>
      </c>
      <c r="U1744" t="s">
        <v>167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Sheet9!D1453</f>
        <v>0</v>
      </c>
      <c r="O1745">
        <f>Sheet9!E1453</f>
        <v>0</v>
      </c>
      <c r="P1745" t="str">
        <f>IFERROR(VLOOKUP(O1745,Sheet6!A:B,2,0),"")</f>
        <v/>
      </c>
      <c r="Q1745">
        <f>Sheet9!A1453</f>
        <v>0</v>
      </c>
      <c r="R1745" t="str">
        <f t="shared" si="148"/>
        <v/>
      </c>
      <c r="S1745">
        <f>Sheet9!B1453</f>
        <v>0</v>
      </c>
      <c r="T1745" t="s">
        <v>166</v>
      </c>
      <c r="U1745" t="s">
        <v>167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Sheet9!D1454</f>
        <v>0</v>
      </c>
      <c r="O1746">
        <f>Sheet9!E1454</f>
        <v>0</v>
      </c>
      <c r="P1746" t="str">
        <f>IFERROR(VLOOKUP(O1746,Sheet6!A:B,2,0),"")</f>
        <v/>
      </c>
      <c r="Q1746">
        <f>Sheet9!A1454</f>
        <v>0</v>
      </c>
      <c r="R1746" t="str">
        <f t="shared" si="148"/>
        <v/>
      </c>
      <c r="S1746">
        <f>Sheet9!B1454</f>
        <v>0</v>
      </c>
      <c r="T1746" t="s">
        <v>166</v>
      </c>
      <c r="U1746" t="s">
        <v>167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Sheet9!D1455</f>
        <v>0</v>
      </c>
      <c r="O1747">
        <f>Sheet9!E1455</f>
        <v>0</v>
      </c>
      <c r="P1747" t="str">
        <f>IFERROR(VLOOKUP(O1747,Sheet6!A:B,2,0),"")</f>
        <v/>
      </c>
      <c r="Q1747">
        <f>Sheet9!A1455</f>
        <v>0</v>
      </c>
      <c r="R1747" t="str">
        <f t="shared" si="148"/>
        <v/>
      </c>
      <c r="S1747">
        <f>Sheet9!B1455</f>
        <v>0</v>
      </c>
      <c r="T1747" t="s">
        <v>166</v>
      </c>
      <c r="U1747" t="s">
        <v>167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Sheet9!D1456</f>
        <v>0</v>
      </c>
      <c r="O1748">
        <f>Sheet9!E1456</f>
        <v>0</v>
      </c>
      <c r="P1748" t="str">
        <f>IFERROR(VLOOKUP(O1748,Sheet6!A:B,2,0),"")</f>
        <v/>
      </c>
      <c r="Q1748">
        <f>Sheet9!A1456</f>
        <v>0</v>
      </c>
      <c r="R1748" t="str">
        <f t="shared" si="148"/>
        <v/>
      </c>
      <c r="S1748">
        <f>Sheet9!B1456</f>
        <v>0</v>
      </c>
      <c r="T1748" t="s">
        <v>166</v>
      </c>
      <c r="U1748" t="s">
        <v>167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Sheet9!D1457</f>
        <v>0</v>
      </c>
      <c r="O1749">
        <f>Sheet9!E1457</f>
        <v>0</v>
      </c>
      <c r="P1749" t="str">
        <f>IFERROR(VLOOKUP(O1749,Sheet6!A:B,2,0),"")</f>
        <v/>
      </c>
      <c r="Q1749">
        <f>Sheet9!A1457</f>
        <v>0</v>
      </c>
      <c r="R1749" t="str">
        <f t="shared" si="148"/>
        <v/>
      </c>
      <c r="S1749">
        <f>Sheet9!B1457</f>
        <v>0</v>
      </c>
      <c r="T1749" t="s">
        <v>166</v>
      </c>
      <c r="U1749" t="s">
        <v>167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Sheet9!D1458</f>
        <v>0</v>
      </c>
      <c r="O1750">
        <f>Sheet9!E1458</f>
        <v>0</v>
      </c>
      <c r="P1750" t="str">
        <f>IFERROR(VLOOKUP(O1750,Sheet6!A:B,2,0),"")</f>
        <v/>
      </c>
      <c r="Q1750">
        <f>Sheet9!A1458</f>
        <v>0</v>
      </c>
      <c r="R1750" t="str">
        <f t="shared" si="148"/>
        <v/>
      </c>
      <c r="S1750">
        <f>Sheet9!B1458</f>
        <v>0</v>
      </c>
      <c r="T1750" t="s">
        <v>166</v>
      </c>
      <c r="U1750" t="s">
        <v>167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Sheet9!D1459</f>
        <v>0</v>
      </c>
      <c r="O1751">
        <f>Sheet9!E1459</f>
        <v>0</v>
      </c>
      <c r="P1751" t="str">
        <f>IFERROR(VLOOKUP(O1751,Sheet6!A:B,2,0),"")</f>
        <v/>
      </c>
      <c r="Q1751">
        <f>Sheet9!A1459</f>
        <v>0</v>
      </c>
      <c r="R1751" t="str">
        <f t="shared" si="148"/>
        <v/>
      </c>
      <c r="S1751">
        <f>Sheet9!B1459</f>
        <v>0</v>
      </c>
      <c r="T1751" t="s">
        <v>166</v>
      </c>
      <c r="U1751" t="s">
        <v>167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Sheet9!D1460</f>
        <v>0</v>
      </c>
      <c r="O1752">
        <f>Sheet9!E1460</f>
        <v>0</v>
      </c>
      <c r="P1752" t="str">
        <f>IFERROR(VLOOKUP(O1752,Sheet6!A:B,2,0),"")</f>
        <v/>
      </c>
      <c r="Q1752">
        <f>Sheet9!A1460</f>
        <v>0</v>
      </c>
      <c r="R1752" t="str">
        <f t="shared" si="148"/>
        <v/>
      </c>
      <c r="S1752">
        <f>Sheet9!B1460</f>
        <v>0</v>
      </c>
      <c r="T1752" t="s">
        <v>166</v>
      </c>
      <c r="U1752" t="s">
        <v>167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Sheet9!D1461</f>
        <v>0</v>
      </c>
      <c r="O1753">
        <f>Sheet9!E1461</f>
        <v>0</v>
      </c>
      <c r="P1753" t="str">
        <f>IFERROR(VLOOKUP(O1753,Sheet6!A:B,2,0),"")</f>
        <v/>
      </c>
      <c r="Q1753">
        <f>Sheet9!A1461</f>
        <v>0</v>
      </c>
      <c r="R1753" t="str">
        <f t="shared" si="148"/>
        <v/>
      </c>
      <c r="S1753">
        <f>Sheet9!B1461</f>
        <v>0</v>
      </c>
      <c r="T1753" t="s">
        <v>166</v>
      </c>
      <c r="U1753" t="s">
        <v>167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Sheet9!D1462</f>
        <v>0</v>
      </c>
      <c r="O1754">
        <f>Sheet9!E1462</f>
        <v>0</v>
      </c>
      <c r="P1754" t="str">
        <f>IFERROR(VLOOKUP(O1754,Sheet6!A:B,2,0),"")</f>
        <v/>
      </c>
      <c r="Q1754">
        <f>Sheet9!A1462</f>
        <v>0</v>
      </c>
      <c r="R1754" t="str">
        <f t="shared" si="148"/>
        <v/>
      </c>
      <c r="S1754">
        <f>Sheet9!B1462</f>
        <v>0</v>
      </c>
      <c r="T1754" t="s">
        <v>166</v>
      </c>
      <c r="U1754" t="s">
        <v>167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Sheet9!D1463</f>
        <v>0</v>
      </c>
      <c r="O1755">
        <f>Sheet9!E1463</f>
        <v>0</v>
      </c>
      <c r="P1755" t="str">
        <f>IFERROR(VLOOKUP(O1755,Sheet6!A:B,2,0),"")</f>
        <v/>
      </c>
      <c r="Q1755">
        <f>Sheet9!A1463</f>
        <v>0</v>
      </c>
      <c r="R1755" t="str">
        <f t="shared" si="148"/>
        <v/>
      </c>
      <c r="S1755">
        <f>Sheet9!B1463</f>
        <v>0</v>
      </c>
      <c r="T1755" t="s">
        <v>166</v>
      </c>
      <c r="U1755" t="s">
        <v>167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Sheet9!D1464</f>
        <v>0</v>
      </c>
      <c r="O1756">
        <f>Sheet9!E1464</f>
        <v>0</v>
      </c>
      <c r="P1756" t="str">
        <f>IFERROR(VLOOKUP(O1756,Sheet6!A:B,2,0),"")</f>
        <v/>
      </c>
      <c r="Q1756">
        <f>Sheet9!A1464</f>
        <v>0</v>
      </c>
      <c r="R1756" t="str">
        <f t="shared" si="148"/>
        <v/>
      </c>
      <c r="S1756">
        <f>Sheet9!B1464</f>
        <v>0</v>
      </c>
      <c r="T1756" t="s">
        <v>166</v>
      </c>
      <c r="U1756" t="s">
        <v>167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Sheet9!D1465</f>
        <v>0</v>
      </c>
      <c r="O1757">
        <f>Sheet9!E1465</f>
        <v>0</v>
      </c>
      <c r="P1757" t="str">
        <f>IFERROR(VLOOKUP(O1757,Sheet6!A:B,2,0),"")</f>
        <v/>
      </c>
      <c r="Q1757">
        <f>Sheet9!A1465</f>
        <v>0</v>
      </c>
      <c r="R1757" t="str">
        <f t="shared" si="148"/>
        <v/>
      </c>
      <c r="S1757">
        <f>Sheet9!B1465</f>
        <v>0</v>
      </c>
      <c r="T1757" t="s">
        <v>166</v>
      </c>
      <c r="U1757" t="s">
        <v>167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Sheet9!D1466</f>
        <v>0</v>
      </c>
      <c r="O1758">
        <f>Sheet9!E1466</f>
        <v>0</v>
      </c>
      <c r="P1758" t="str">
        <f>IFERROR(VLOOKUP(O1758,Sheet6!A:B,2,0),"")</f>
        <v/>
      </c>
      <c r="Q1758">
        <f>Sheet9!A1466</f>
        <v>0</v>
      </c>
      <c r="R1758" t="str">
        <f t="shared" si="148"/>
        <v/>
      </c>
      <c r="S1758">
        <f>Sheet9!B1466</f>
        <v>0</v>
      </c>
      <c r="T1758" t="s">
        <v>166</v>
      </c>
      <c r="U1758" t="s">
        <v>167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Sheet9!D1467</f>
        <v>0</v>
      </c>
      <c r="O1759">
        <f>Sheet9!E1467</f>
        <v>0</v>
      </c>
      <c r="P1759" t="str">
        <f>IFERROR(VLOOKUP(O1759,Sheet6!A:B,2,0),"")</f>
        <v/>
      </c>
      <c r="Q1759">
        <f>Sheet9!A1467</f>
        <v>0</v>
      </c>
      <c r="R1759" t="str">
        <f t="shared" si="148"/>
        <v/>
      </c>
      <c r="S1759">
        <f>Sheet9!B1467</f>
        <v>0</v>
      </c>
      <c r="T1759" t="s">
        <v>166</v>
      </c>
      <c r="U1759" t="s">
        <v>167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Sheet9!D1468</f>
        <v>0</v>
      </c>
      <c r="O1760">
        <f>Sheet9!E1468</f>
        <v>0</v>
      </c>
      <c r="P1760" t="str">
        <f>IFERROR(VLOOKUP(O1760,Sheet6!A:B,2,0),"")</f>
        <v/>
      </c>
      <c r="Q1760">
        <f>Sheet9!A1468</f>
        <v>0</v>
      </c>
      <c r="R1760" t="str">
        <f t="shared" si="148"/>
        <v/>
      </c>
      <c r="S1760">
        <f>Sheet9!B1468</f>
        <v>0</v>
      </c>
      <c r="T1760" t="s">
        <v>166</v>
      </c>
      <c r="U1760" t="s">
        <v>167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Sheet9!D1469</f>
        <v>0</v>
      </c>
      <c r="O1761">
        <f>Sheet9!E1469</f>
        <v>0</v>
      </c>
      <c r="P1761" t="str">
        <f>IFERROR(VLOOKUP(O1761,Sheet6!A:B,2,0),"")</f>
        <v/>
      </c>
      <c r="Q1761">
        <f>Sheet9!A1469</f>
        <v>0</v>
      </c>
      <c r="R1761" t="str">
        <f t="shared" si="148"/>
        <v/>
      </c>
      <c r="S1761">
        <f>Sheet9!B1469</f>
        <v>0</v>
      </c>
      <c r="T1761" t="s">
        <v>166</v>
      </c>
      <c r="U1761" t="s">
        <v>167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Sheet9!D1470</f>
        <v>0</v>
      </c>
      <c r="O1762">
        <f>Sheet9!E1470</f>
        <v>0</v>
      </c>
      <c r="P1762" t="str">
        <f>IFERROR(VLOOKUP(O1762,Sheet6!A:B,2,0),"")</f>
        <v/>
      </c>
      <c r="Q1762">
        <f>Sheet9!A1470</f>
        <v>0</v>
      </c>
      <c r="R1762" t="str">
        <f t="shared" si="148"/>
        <v/>
      </c>
      <c r="S1762">
        <f>Sheet9!B1470</f>
        <v>0</v>
      </c>
      <c r="T1762" t="s">
        <v>166</v>
      </c>
      <c r="U1762" t="s">
        <v>167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Sheet9!D1471</f>
        <v>0</v>
      </c>
      <c r="O1763">
        <f>Sheet9!E1471</f>
        <v>0</v>
      </c>
      <c r="P1763" t="str">
        <f>IFERROR(VLOOKUP(O1763,Sheet6!A:B,2,0),"")</f>
        <v/>
      </c>
      <c r="Q1763">
        <f>Sheet9!A1471</f>
        <v>0</v>
      </c>
      <c r="R1763" t="str">
        <f t="shared" si="148"/>
        <v/>
      </c>
      <c r="S1763">
        <f>Sheet9!B1471</f>
        <v>0</v>
      </c>
      <c r="T1763" t="s">
        <v>166</v>
      </c>
      <c r="U1763" t="s">
        <v>167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Sheet9!D1472</f>
        <v>0</v>
      </c>
      <c r="O1764">
        <f>Sheet9!E1472</f>
        <v>0</v>
      </c>
      <c r="P1764" t="str">
        <f>IFERROR(VLOOKUP(O1764,Sheet6!A:B,2,0),"")</f>
        <v/>
      </c>
      <c r="Q1764">
        <f>Sheet9!A1472</f>
        <v>0</v>
      </c>
      <c r="R1764" t="str">
        <f t="shared" si="148"/>
        <v/>
      </c>
      <c r="S1764">
        <f>Sheet9!B1472</f>
        <v>0</v>
      </c>
      <c r="T1764" t="s">
        <v>166</v>
      </c>
      <c r="U1764" t="s">
        <v>167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Sheet9!D1473</f>
        <v>0</v>
      </c>
      <c r="O1765">
        <f>Sheet9!E1473</f>
        <v>0</v>
      </c>
      <c r="P1765" t="str">
        <f>IFERROR(VLOOKUP(O1765,Sheet6!A:B,2,0),"")</f>
        <v/>
      </c>
      <c r="Q1765">
        <f>Sheet9!A1473</f>
        <v>0</v>
      </c>
      <c r="R1765" t="str">
        <f t="shared" si="148"/>
        <v/>
      </c>
      <c r="S1765">
        <f>Sheet9!B1473</f>
        <v>0</v>
      </c>
      <c r="T1765" t="s">
        <v>166</v>
      </c>
      <c r="U1765" t="s">
        <v>167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Sheet9!D1474</f>
        <v>0</v>
      </c>
      <c r="O1766">
        <f>Sheet9!E1474</f>
        <v>0</v>
      </c>
      <c r="P1766" t="str">
        <f>IFERROR(VLOOKUP(O1766,Sheet6!A:B,2,0),"")</f>
        <v/>
      </c>
      <c r="Q1766">
        <f>Sheet9!A1474</f>
        <v>0</v>
      </c>
      <c r="R1766" t="str">
        <f t="shared" si="148"/>
        <v/>
      </c>
      <c r="S1766">
        <f>Sheet9!B1474</f>
        <v>0</v>
      </c>
      <c r="T1766" t="s">
        <v>166</v>
      </c>
      <c r="U1766" t="s">
        <v>167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Sheet9!D1475</f>
        <v>0</v>
      </c>
      <c r="O1767">
        <f>Sheet9!E1475</f>
        <v>0</v>
      </c>
      <c r="P1767" t="str">
        <f>IFERROR(VLOOKUP(O1767,Sheet6!A:B,2,0),"")</f>
        <v/>
      </c>
      <c r="Q1767">
        <f>Sheet9!A1475</f>
        <v>0</v>
      </c>
      <c r="R1767" t="str">
        <f t="shared" si="148"/>
        <v/>
      </c>
      <c r="S1767">
        <f>Sheet9!B1475</f>
        <v>0</v>
      </c>
      <c r="T1767" t="s">
        <v>166</v>
      </c>
      <c r="U1767" t="s">
        <v>167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Sheet9!D1476</f>
        <v>0</v>
      </c>
      <c r="O1768">
        <f>Sheet9!E1476</f>
        <v>0</v>
      </c>
      <c r="P1768" t="str">
        <f>IFERROR(VLOOKUP(O1768,Sheet6!A:B,2,0),"")</f>
        <v/>
      </c>
      <c r="Q1768">
        <f>Sheet9!A1476</f>
        <v>0</v>
      </c>
      <c r="R1768" t="str">
        <f t="shared" si="148"/>
        <v/>
      </c>
      <c r="S1768">
        <f>Sheet9!B1476</f>
        <v>0</v>
      </c>
      <c r="T1768" t="s">
        <v>166</v>
      </c>
      <c r="U1768" t="s">
        <v>167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Sheet9!D1477</f>
        <v>0</v>
      </c>
      <c r="O1769">
        <f>Sheet9!E1477</f>
        <v>0</v>
      </c>
      <c r="P1769" t="str">
        <f>IFERROR(VLOOKUP(O1769,Sheet6!A:B,2,0),"")</f>
        <v/>
      </c>
      <c r="Q1769">
        <f>Sheet9!A1477</f>
        <v>0</v>
      </c>
      <c r="R1769" t="str">
        <f t="shared" si="148"/>
        <v/>
      </c>
      <c r="S1769">
        <f>Sheet9!B1477</f>
        <v>0</v>
      </c>
      <c r="T1769" t="s">
        <v>166</v>
      </c>
      <c r="U1769" t="s">
        <v>167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Sheet9!D1478</f>
        <v>0</v>
      </c>
      <c r="O1770">
        <f>Sheet9!E1478</f>
        <v>0</v>
      </c>
      <c r="P1770" t="str">
        <f>IFERROR(VLOOKUP(O1770,Sheet6!A:B,2,0),"")</f>
        <v/>
      </c>
      <c r="Q1770">
        <f>Sheet9!A1478</f>
        <v>0</v>
      </c>
      <c r="R1770" t="str">
        <f t="shared" si="148"/>
        <v/>
      </c>
      <c r="S1770">
        <f>Sheet9!B1478</f>
        <v>0</v>
      </c>
      <c r="T1770" t="s">
        <v>166</v>
      </c>
      <c r="U1770" t="s">
        <v>167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Sheet9!D1479</f>
        <v>0</v>
      </c>
      <c r="O1771">
        <f>Sheet9!E1479</f>
        <v>0</v>
      </c>
      <c r="P1771" t="str">
        <f>IFERROR(VLOOKUP(O1771,Sheet6!A:B,2,0),"")</f>
        <v/>
      </c>
      <c r="Q1771">
        <f>Sheet9!A1479</f>
        <v>0</v>
      </c>
      <c r="R1771" t="str">
        <f t="shared" si="148"/>
        <v/>
      </c>
      <c r="S1771">
        <f>Sheet9!B1479</f>
        <v>0</v>
      </c>
      <c r="T1771" t="s">
        <v>166</v>
      </c>
      <c r="U1771" t="s">
        <v>167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Sheet9!D1480</f>
        <v>0</v>
      </c>
      <c r="O1772">
        <f>Sheet9!E1480</f>
        <v>0</v>
      </c>
      <c r="P1772" t="str">
        <f>IFERROR(VLOOKUP(O1772,Sheet6!A:B,2,0),"")</f>
        <v/>
      </c>
      <c r="Q1772">
        <f>Sheet9!A1480</f>
        <v>0</v>
      </c>
      <c r="R1772" t="str">
        <f t="shared" si="148"/>
        <v/>
      </c>
      <c r="S1772">
        <f>Sheet9!B1480</f>
        <v>0</v>
      </c>
      <c r="T1772" t="s">
        <v>166</v>
      </c>
      <c r="U1772" t="s">
        <v>167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Sheet9!D1481</f>
        <v>0</v>
      </c>
      <c r="O1773">
        <f>Sheet9!E1481</f>
        <v>0</v>
      </c>
      <c r="P1773" t="str">
        <f>IFERROR(VLOOKUP(O1773,Sheet6!A:B,2,0),"")</f>
        <v/>
      </c>
      <c r="Q1773">
        <f>Sheet9!A1481</f>
        <v>0</v>
      </c>
      <c r="R1773" t="str">
        <f t="shared" si="148"/>
        <v/>
      </c>
      <c r="S1773">
        <f>Sheet9!B1481</f>
        <v>0</v>
      </c>
      <c r="T1773" t="s">
        <v>166</v>
      </c>
      <c r="U1773" t="s">
        <v>167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Sheet9!D1482</f>
        <v>0</v>
      </c>
      <c r="O1774">
        <f>Sheet9!E1482</f>
        <v>0</v>
      </c>
      <c r="P1774" t="str">
        <f>IFERROR(VLOOKUP(O1774,Sheet6!A:B,2,0),"")</f>
        <v/>
      </c>
      <c r="Q1774">
        <f>Sheet9!A1482</f>
        <v>0</v>
      </c>
      <c r="R1774" t="str">
        <f t="shared" si="148"/>
        <v/>
      </c>
      <c r="S1774">
        <f>Sheet9!B1482</f>
        <v>0</v>
      </c>
      <c r="T1774" t="s">
        <v>166</v>
      </c>
      <c r="U1774" t="s">
        <v>167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Sheet9!D1483</f>
        <v>0</v>
      </c>
      <c r="O1775">
        <f>Sheet9!E1483</f>
        <v>0</v>
      </c>
      <c r="P1775" t="str">
        <f>IFERROR(VLOOKUP(O1775,Sheet6!A:B,2,0),"")</f>
        <v/>
      </c>
      <c r="Q1775">
        <f>Sheet9!A1483</f>
        <v>0</v>
      </c>
      <c r="R1775" t="str">
        <f t="shared" si="148"/>
        <v/>
      </c>
      <c r="S1775">
        <f>Sheet9!B1483</f>
        <v>0</v>
      </c>
      <c r="T1775" t="s">
        <v>166</v>
      </c>
      <c r="U1775" t="s">
        <v>167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Sheet9!D1484</f>
        <v>0</v>
      </c>
      <c r="O1776">
        <f>Sheet9!E1484</f>
        <v>0</v>
      </c>
      <c r="P1776" t="str">
        <f>IFERROR(VLOOKUP(O1776,Sheet6!A:B,2,0),"")</f>
        <v/>
      </c>
      <c r="Q1776">
        <f>Sheet9!A1484</f>
        <v>0</v>
      </c>
      <c r="R1776" t="str">
        <f t="shared" si="148"/>
        <v/>
      </c>
      <c r="S1776">
        <f>Sheet9!B1484</f>
        <v>0</v>
      </c>
      <c r="T1776" t="s">
        <v>166</v>
      </c>
      <c r="U1776" t="s">
        <v>167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Sheet9!D1485</f>
        <v>0</v>
      </c>
      <c r="O1777">
        <f>Sheet9!E1485</f>
        <v>0</v>
      </c>
      <c r="P1777" t="str">
        <f>IFERROR(VLOOKUP(O1777,Sheet6!A:B,2,0),"")</f>
        <v/>
      </c>
      <c r="Q1777">
        <f>Sheet9!A1485</f>
        <v>0</v>
      </c>
      <c r="R1777" t="str">
        <f t="shared" si="148"/>
        <v/>
      </c>
      <c r="S1777">
        <f>Sheet9!B1485</f>
        <v>0</v>
      </c>
      <c r="T1777" t="s">
        <v>166</v>
      </c>
      <c r="U1777" t="s">
        <v>167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Sheet9!D1486</f>
        <v>0</v>
      </c>
      <c r="O1778">
        <f>Sheet9!E1486</f>
        <v>0</v>
      </c>
      <c r="P1778" t="str">
        <f>IFERROR(VLOOKUP(O1778,Sheet6!A:B,2,0),"")</f>
        <v/>
      </c>
      <c r="Q1778">
        <f>Sheet9!A1486</f>
        <v>0</v>
      </c>
      <c r="R1778" t="str">
        <f t="shared" si="148"/>
        <v/>
      </c>
      <c r="S1778">
        <f>Sheet9!B1486</f>
        <v>0</v>
      </c>
      <c r="T1778" t="s">
        <v>166</v>
      </c>
      <c r="U1778" t="s">
        <v>167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Sheet9!D1487</f>
        <v>0</v>
      </c>
      <c r="O1779">
        <f>Sheet9!E1487</f>
        <v>0</v>
      </c>
      <c r="P1779" t="str">
        <f>IFERROR(VLOOKUP(O1779,Sheet6!A:B,2,0),"")</f>
        <v/>
      </c>
      <c r="Q1779">
        <f>Sheet9!A1487</f>
        <v>0</v>
      </c>
      <c r="R1779" t="str">
        <f t="shared" si="148"/>
        <v/>
      </c>
      <c r="S1779">
        <f>Sheet9!B1487</f>
        <v>0</v>
      </c>
      <c r="T1779" t="s">
        <v>166</v>
      </c>
      <c r="U1779" t="s">
        <v>167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Sheet9!D1488</f>
        <v>0</v>
      </c>
      <c r="O1780">
        <f>Sheet9!E1488</f>
        <v>0</v>
      </c>
      <c r="P1780" t="str">
        <f>IFERROR(VLOOKUP(O1780,Sheet6!A:B,2,0),"")</f>
        <v/>
      </c>
      <c r="Q1780">
        <f>Sheet9!A1488</f>
        <v>0</v>
      </c>
      <c r="R1780" t="str">
        <f t="shared" si="148"/>
        <v/>
      </c>
      <c r="S1780">
        <f>Sheet9!B1488</f>
        <v>0</v>
      </c>
      <c r="T1780" t="s">
        <v>166</v>
      </c>
      <c r="U1780" t="s">
        <v>167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Sheet9!D1489</f>
        <v>0</v>
      </c>
      <c r="O1781">
        <f>Sheet9!E1489</f>
        <v>0</v>
      </c>
      <c r="P1781" t="str">
        <f>IFERROR(VLOOKUP(O1781,Sheet6!A:B,2,0),"")</f>
        <v/>
      </c>
      <c r="Q1781">
        <f>Sheet9!A1489</f>
        <v>0</v>
      </c>
      <c r="R1781" t="str">
        <f t="shared" si="148"/>
        <v/>
      </c>
      <c r="S1781">
        <f>Sheet9!B1489</f>
        <v>0</v>
      </c>
      <c r="T1781" t="s">
        <v>166</v>
      </c>
      <c r="U1781" t="s">
        <v>167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Sheet9!D1490</f>
        <v>0</v>
      </c>
      <c r="O1782">
        <f>Sheet9!E1490</f>
        <v>0</v>
      </c>
      <c r="P1782" t="str">
        <f>IFERROR(VLOOKUP(O1782,Sheet6!A:B,2,0),"")</f>
        <v/>
      </c>
      <c r="Q1782">
        <f>Sheet9!A1490</f>
        <v>0</v>
      </c>
      <c r="R1782" t="str">
        <f t="shared" si="148"/>
        <v/>
      </c>
      <c r="S1782">
        <f>Sheet9!B1490</f>
        <v>0</v>
      </c>
      <c r="T1782" t="s">
        <v>166</v>
      </c>
      <c r="U1782" t="s">
        <v>167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Sheet9!D1491</f>
        <v>0</v>
      </c>
      <c r="O1783">
        <f>Sheet9!E1491</f>
        <v>0</v>
      </c>
      <c r="P1783" t="str">
        <f>IFERROR(VLOOKUP(O1783,Sheet6!A:B,2,0),"")</f>
        <v/>
      </c>
      <c r="Q1783">
        <f>Sheet9!A1491</f>
        <v>0</v>
      </c>
      <c r="R1783" t="str">
        <f t="shared" si="148"/>
        <v/>
      </c>
      <c r="S1783">
        <f>Sheet9!B1491</f>
        <v>0</v>
      </c>
      <c r="T1783" t="s">
        <v>166</v>
      </c>
      <c r="U1783" t="s">
        <v>167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Sheet9!D1492</f>
        <v>0</v>
      </c>
      <c r="O1784">
        <f>Sheet9!E1492</f>
        <v>0</v>
      </c>
      <c r="P1784" t="str">
        <f>IFERROR(VLOOKUP(O1784,Sheet6!A:B,2,0),"")</f>
        <v/>
      </c>
      <c r="Q1784">
        <f>Sheet9!A1492</f>
        <v>0</v>
      </c>
      <c r="R1784" t="str">
        <f t="shared" si="148"/>
        <v/>
      </c>
      <c r="S1784">
        <f>Sheet9!B1492</f>
        <v>0</v>
      </c>
      <c r="T1784" t="s">
        <v>166</v>
      </c>
      <c r="U1784" t="s">
        <v>167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Sheet9!D1493</f>
        <v>0</v>
      </c>
      <c r="O1785">
        <f>Sheet9!E1493</f>
        <v>0</v>
      </c>
      <c r="P1785" t="str">
        <f>IFERROR(VLOOKUP(O1785,Sheet6!A:B,2,0),"")</f>
        <v/>
      </c>
      <c r="Q1785">
        <f>Sheet9!A1493</f>
        <v>0</v>
      </c>
      <c r="R1785" t="str">
        <f t="shared" si="148"/>
        <v/>
      </c>
      <c r="S1785">
        <f>Sheet9!B1493</f>
        <v>0</v>
      </c>
      <c r="T1785" t="s">
        <v>166</v>
      </c>
      <c r="U1785" t="s">
        <v>167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Sheet9!D1494</f>
        <v>0</v>
      </c>
      <c r="O1786">
        <f>Sheet9!E1494</f>
        <v>0</v>
      </c>
      <c r="P1786" t="str">
        <f>IFERROR(VLOOKUP(O1786,Sheet6!A:B,2,0),"")</f>
        <v/>
      </c>
      <c r="Q1786">
        <f>Sheet9!A1494</f>
        <v>0</v>
      </c>
      <c r="R1786" t="str">
        <f t="shared" si="148"/>
        <v/>
      </c>
      <c r="S1786">
        <f>Sheet9!B1494</f>
        <v>0</v>
      </c>
      <c r="T1786" t="s">
        <v>166</v>
      </c>
      <c r="U1786" t="s">
        <v>167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Sheet9!D1495</f>
        <v>0</v>
      </c>
      <c r="O1787">
        <f>Sheet9!E1495</f>
        <v>0</v>
      </c>
      <c r="P1787" t="str">
        <f>IFERROR(VLOOKUP(O1787,Sheet6!A:B,2,0),"")</f>
        <v/>
      </c>
      <c r="Q1787">
        <f>Sheet9!A1495</f>
        <v>0</v>
      </c>
      <c r="R1787" t="str">
        <f t="shared" ref="R1787:R1841" si="153">IFERROR(VLOOKUP(Q1787,AG:AH,2,0),"")</f>
        <v/>
      </c>
      <c r="S1787">
        <f>Sheet9!B1495</f>
        <v>0</v>
      </c>
      <c r="T1787" t="s">
        <v>166</v>
      </c>
      <c r="U1787" t="s">
        <v>167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Sheet9!D1496</f>
        <v>0</v>
      </c>
      <c r="O1788">
        <f>Sheet9!E1496</f>
        <v>0</v>
      </c>
      <c r="P1788" t="str">
        <f>IFERROR(VLOOKUP(O1788,Sheet6!A:B,2,0),"")</f>
        <v/>
      </c>
      <c r="Q1788">
        <f>Sheet9!A1496</f>
        <v>0</v>
      </c>
      <c r="R1788" t="str">
        <f t="shared" si="153"/>
        <v/>
      </c>
      <c r="S1788">
        <f>Sheet9!B1496</f>
        <v>0</v>
      </c>
      <c r="T1788" t="s">
        <v>166</v>
      </c>
      <c r="U1788" t="s">
        <v>167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Sheet9!D1497</f>
        <v>0</v>
      </c>
      <c r="O1789">
        <f>Sheet9!E1497</f>
        <v>0</v>
      </c>
      <c r="P1789" t="str">
        <f>IFERROR(VLOOKUP(O1789,Sheet6!A:B,2,0),"")</f>
        <v/>
      </c>
      <c r="Q1789">
        <f>Sheet9!A1497</f>
        <v>0</v>
      </c>
      <c r="R1789" t="str">
        <f t="shared" si="153"/>
        <v/>
      </c>
      <c r="S1789">
        <f>Sheet9!B1497</f>
        <v>0</v>
      </c>
      <c r="T1789" t="s">
        <v>166</v>
      </c>
      <c r="U1789" t="s">
        <v>167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Sheet9!D1498</f>
        <v>0</v>
      </c>
      <c r="O1790">
        <f>Sheet9!E1498</f>
        <v>0</v>
      </c>
      <c r="P1790" t="str">
        <f>IFERROR(VLOOKUP(O1790,Sheet6!A:B,2,0),"")</f>
        <v/>
      </c>
      <c r="Q1790">
        <f>Sheet9!A1498</f>
        <v>0</v>
      </c>
      <c r="R1790" t="str">
        <f t="shared" si="153"/>
        <v/>
      </c>
      <c r="S1790">
        <f>Sheet9!B1498</f>
        <v>0</v>
      </c>
      <c r="T1790" t="s">
        <v>166</v>
      </c>
      <c r="U1790" t="s">
        <v>167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Sheet9!D1499</f>
        <v>0</v>
      </c>
      <c r="O1791">
        <f>Sheet9!E1499</f>
        <v>0</v>
      </c>
      <c r="P1791" t="str">
        <f>IFERROR(VLOOKUP(O1791,Sheet6!A:B,2,0),"")</f>
        <v/>
      </c>
      <c r="Q1791">
        <f>Sheet9!A1499</f>
        <v>0</v>
      </c>
      <c r="R1791" t="str">
        <f t="shared" si="153"/>
        <v/>
      </c>
      <c r="S1791">
        <f>Sheet9!B1499</f>
        <v>0</v>
      </c>
      <c r="T1791" t="s">
        <v>166</v>
      </c>
      <c r="U1791" t="s">
        <v>167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Sheet9!D1500</f>
        <v>0</v>
      </c>
      <c r="O1792">
        <f>Sheet9!E1500</f>
        <v>0</v>
      </c>
      <c r="P1792" t="str">
        <f>IFERROR(VLOOKUP(O1792,Sheet6!A:B,2,0),"")</f>
        <v/>
      </c>
      <c r="Q1792">
        <f>Sheet9!A1500</f>
        <v>0</v>
      </c>
      <c r="R1792" t="str">
        <f t="shared" si="153"/>
        <v/>
      </c>
      <c r="S1792">
        <f>Sheet9!B1500</f>
        <v>0</v>
      </c>
      <c r="T1792" t="s">
        <v>166</v>
      </c>
      <c r="U1792" t="s">
        <v>167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Sheet9!D1501</f>
        <v>0</v>
      </c>
      <c r="O1793">
        <f>Sheet9!E1501</f>
        <v>0</v>
      </c>
      <c r="P1793" t="str">
        <f>IFERROR(VLOOKUP(O1793,Sheet6!A:B,2,0),"")</f>
        <v/>
      </c>
      <c r="Q1793">
        <f>Sheet9!A1501</f>
        <v>0</v>
      </c>
      <c r="R1793" t="str">
        <f t="shared" si="153"/>
        <v/>
      </c>
      <c r="S1793">
        <f>Sheet9!B1501</f>
        <v>0</v>
      </c>
      <c r="T1793" t="s">
        <v>166</v>
      </c>
      <c r="U1793" t="s">
        <v>167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Sheet9!D1502</f>
        <v>0</v>
      </c>
      <c r="O1794">
        <f>Sheet9!E1502</f>
        <v>0</v>
      </c>
      <c r="P1794" t="str">
        <f>IFERROR(VLOOKUP(O1794,Sheet6!A:B,2,0),"")</f>
        <v/>
      </c>
      <c r="Q1794">
        <f>Sheet9!A1502</f>
        <v>0</v>
      </c>
      <c r="R1794" t="str">
        <f t="shared" si="153"/>
        <v/>
      </c>
      <c r="S1794">
        <f>Sheet9!B1502</f>
        <v>0</v>
      </c>
      <c r="T1794" t="s">
        <v>166</v>
      </c>
      <c r="U1794" t="s">
        <v>167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Sheet9!D1503</f>
        <v>0</v>
      </c>
      <c r="O1795">
        <f>Sheet9!E1503</f>
        <v>0</v>
      </c>
      <c r="P1795" t="str">
        <f>IFERROR(VLOOKUP(O1795,Sheet6!A:B,2,0),"")</f>
        <v/>
      </c>
      <c r="Q1795">
        <f>Sheet9!A1503</f>
        <v>0</v>
      </c>
      <c r="R1795" t="str">
        <f t="shared" si="153"/>
        <v/>
      </c>
      <c r="S1795">
        <f>Sheet9!B1503</f>
        <v>0</v>
      </c>
      <c r="T1795" t="s">
        <v>166</v>
      </c>
      <c r="U1795" t="s">
        <v>167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Sheet9!D1504</f>
        <v>0</v>
      </c>
      <c r="O1796">
        <f>Sheet9!E1504</f>
        <v>0</v>
      </c>
      <c r="P1796" t="str">
        <f>IFERROR(VLOOKUP(O1796,Sheet6!A:B,2,0),"")</f>
        <v/>
      </c>
      <c r="Q1796">
        <f>Sheet9!A1504</f>
        <v>0</v>
      </c>
      <c r="R1796" t="str">
        <f t="shared" si="153"/>
        <v/>
      </c>
      <c r="S1796">
        <f>Sheet9!B1504</f>
        <v>0</v>
      </c>
      <c r="T1796" t="s">
        <v>166</v>
      </c>
      <c r="U1796" t="s">
        <v>167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Sheet9!D1505</f>
        <v>0</v>
      </c>
      <c r="O1797">
        <f>Sheet9!E1505</f>
        <v>0</v>
      </c>
      <c r="P1797" t="str">
        <f>IFERROR(VLOOKUP(O1797,Sheet6!A:B,2,0),"")</f>
        <v/>
      </c>
      <c r="Q1797">
        <f>Sheet9!A1505</f>
        <v>0</v>
      </c>
      <c r="R1797" t="str">
        <f t="shared" si="153"/>
        <v/>
      </c>
      <c r="S1797">
        <f>Sheet9!B1505</f>
        <v>0</v>
      </c>
      <c r="T1797" t="s">
        <v>166</v>
      </c>
      <c r="U1797" t="s">
        <v>167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Sheet9!D1506</f>
        <v>0</v>
      </c>
      <c r="O1798">
        <f>Sheet9!E1506</f>
        <v>0</v>
      </c>
      <c r="P1798" t="str">
        <f>IFERROR(VLOOKUP(O1798,Sheet6!A:B,2,0),"")</f>
        <v/>
      </c>
      <c r="Q1798">
        <f>Sheet9!A1506</f>
        <v>0</v>
      </c>
      <c r="R1798" t="str">
        <f t="shared" si="153"/>
        <v/>
      </c>
      <c r="S1798">
        <f>Sheet9!B1506</f>
        <v>0</v>
      </c>
      <c r="T1798" t="s">
        <v>166</v>
      </c>
      <c r="U1798" t="s">
        <v>167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Sheet9!D1507</f>
        <v>0</v>
      </c>
      <c r="O1799">
        <f>Sheet9!E1507</f>
        <v>0</v>
      </c>
      <c r="P1799" t="str">
        <f>IFERROR(VLOOKUP(O1799,Sheet6!A:B,2,0),"")</f>
        <v/>
      </c>
      <c r="Q1799">
        <f>Sheet9!A1507</f>
        <v>0</v>
      </c>
      <c r="R1799" t="str">
        <f t="shared" si="153"/>
        <v/>
      </c>
      <c r="S1799">
        <f>Sheet9!B1507</f>
        <v>0</v>
      </c>
      <c r="T1799" t="s">
        <v>166</v>
      </c>
      <c r="U1799" t="s">
        <v>167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Sheet9!D1508</f>
        <v>0</v>
      </c>
      <c r="O1800">
        <f>Sheet9!E1508</f>
        <v>0</v>
      </c>
      <c r="P1800" t="str">
        <f>IFERROR(VLOOKUP(O1800,Sheet6!A:B,2,0),"")</f>
        <v/>
      </c>
      <c r="Q1800">
        <f>Sheet9!A1508</f>
        <v>0</v>
      </c>
      <c r="R1800" t="str">
        <f t="shared" si="153"/>
        <v/>
      </c>
      <c r="S1800">
        <f>Sheet9!B1508</f>
        <v>0</v>
      </c>
      <c r="T1800" t="s">
        <v>166</v>
      </c>
      <c r="U1800" t="s">
        <v>167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Sheet9!D1509</f>
        <v>0</v>
      </c>
      <c r="O1801">
        <f>Sheet9!E1509</f>
        <v>0</v>
      </c>
      <c r="P1801" t="str">
        <f>IFERROR(VLOOKUP(O1801,Sheet6!A:B,2,0),"")</f>
        <v/>
      </c>
      <c r="Q1801">
        <f>Sheet9!A1509</f>
        <v>0</v>
      </c>
      <c r="R1801" t="str">
        <f t="shared" si="153"/>
        <v/>
      </c>
      <c r="S1801">
        <f>Sheet9!B1509</f>
        <v>0</v>
      </c>
      <c r="T1801" t="s">
        <v>166</v>
      </c>
      <c r="U1801" t="s">
        <v>167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Sheet9!D1510</f>
        <v>0</v>
      </c>
      <c r="O1802">
        <f>Sheet9!E1510</f>
        <v>0</v>
      </c>
      <c r="P1802" t="str">
        <f>IFERROR(VLOOKUP(O1802,Sheet6!A:B,2,0),"")</f>
        <v/>
      </c>
      <c r="Q1802">
        <f>Sheet9!A1510</f>
        <v>0</v>
      </c>
      <c r="R1802" t="str">
        <f t="shared" si="153"/>
        <v/>
      </c>
      <c r="S1802">
        <f>Sheet9!B1510</f>
        <v>0</v>
      </c>
      <c r="T1802" t="s">
        <v>166</v>
      </c>
      <c r="U1802" t="s">
        <v>167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Sheet9!D1511</f>
        <v>0</v>
      </c>
      <c r="O1803">
        <f>Sheet9!E1511</f>
        <v>0</v>
      </c>
      <c r="P1803" t="str">
        <f>IFERROR(VLOOKUP(O1803,Sheet6!A:B,2,0),"")</f>
        <v/>
      </c>
      <c r="Q1803">
        <f>Sheet9!A1511</f>
        <v>0</v>
      </c>
      <c r="R1803" t="str">
        <f t="shared" si="153"/>
        <v/>
      </c>
      <c r="S1803">
        <f>Sheet9!B1511</f>
        <v>0</v>
      </c>
      <c r="T1803" t="s">
        <v>166</v>
      </c>
      <c r="U1803" t="s">
        <v>167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Sheet9!D1512</f>
        <v>0</v>
      </c>
      <c r="O1804">
        <f>Sheet9!E1512</f>
        <v>0</v>
      </c>
      <c r="P1804" t="str">
        <f>IFERROR(VLOOKUP(O1804,Sheet6!A:B,2,0),"")</f>
        <v/>
      </c>
      <c r="Q1804">
        <f>Sheet9!A1512</f>
        <v>0</v>
      </c>
      <c r="R1804" t="str">
        <f t="shared" si="153"/>
        <v/>
      </c>
      <c r="S1804">
        <f>Sheet9!B1512</f>
        <v>0</v>
      </c>
      <c r="T1804" t="s">
        <v>166</v>
      </c>
      <c r="U1804" t="s">
        <v>167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Sheet9!D1513</f>
        <v>0</v>
      </c>
      <c r="O1805">
        <f>Sheet9!E1513</f>
        <v>0</v>
      </c>
      <c r="P1805" t="str">
        <f>IFERROR(VLOOKUP(O1805,Sheet6!A:B,2,0),"")</f>
        <v/>
      </c>
      <c r="Q1805">
        <f>Sheet9!A1513</f>
        <v>0</v>
      </c>
      <c r="R1805" t="str">
        <f t="shared" si="153"/>
        <v/>
      </c>
      <c r="S1805">
        <f>Sheet9!B1513</f>
        <v>0</v>
      </c>
      <c r="T1805" t="s">
        <v>166</v>
      </c>
      <c r="U1805" t="s">
        <v>167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Sheet9!D1514</f>
        <v>0</v>
      </c>
      <c r="O1806">
        <f>Sheet9!E1514</f>
        <v>0</v>
      </c>
      <c r="P1806" t="str">
        <f>IFERROR(VLOOKUP(O1806,Sheet6!A:B,2,0),"")</f>
        <v/>
      </c>
      <c r="Q1806">
        <f>Sheet9!A1514</f>
        <v>0</v>
      </c>
      <c r="R1806" t="str">
        <f t="shared" si="153"/>
        <v/>
      </c>
      <c r="S1806">
        <f>Sheet9!B1514</f>
        <v>0</v>
      </c>
      <c r="T1806" t="s">
        <v>166</v>
      </c>
      <c r="U1806" t="s">
        <v>167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Sheet9!D1515</f>
        <v>0</v>
      </c>
      <c r="O1807">
        <f>Sheet9!E1515</f>
        <v>0</v>
      </c>
      <c r="P1807" t="str">
        <f>IFERROR(VLOOKUP(O1807,Sheet6!A:B,2,0),"")</f>
        <v/>
      </c>
      <c r="Q1807">
        <f>Sheet9!A1515</f>
        <v>0</v>
      </c>
      <c r="R1807" t="str">
        <f t="shared" si="153"/>
        <v/>
      </c>
      <c r="S1807">
        <f>Sheet9!B1515</f>
        <v>0</v>
      </c>
      <c r="T1807" t="s">
        <v>166</v>
      </c>
      <c r="U1807" t="s">
        <v>167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Sheet9!D1516</f>
        <v>0</v>
      </c>
      <c r="O1808">
        <f>Sheet9!E1516</f>
        <v>0</v>
      </c>
      <c r="P1808" t="str">
        <f>IFERROR(VLOOKUP(O1808,Sheet6!A:B,2,0),"")</f>
        <v/>
      </c>
      <c r="Q1808">
        <f>Sheet9!A1516</f>
        <v>0</v>
      </c>
      <c r="R1808" t="str">
        <f t="shared" si="153"/>
        <v/>
      </c>
      <c r="S1808">
        <f>Sheet9!B1516</f>
        <v>0</v>
      </c>
      <c r="T1808" t="s">
        <v>166</v>
      </c>
      <c r="U1808" t="s">
        <v>167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Sheet9!D1517</f>
        <v>0</v>
      </c>
      <c r="O1809">
        <f>Sheet9!E1517</f>
        <v>0</v>
      </c>
      <c r="P1809" t="str">
        <f>IFERROR(VLOOKUP(O1809,Sheet6!A:B,2,0),"")</f>
        <v/>
      </c>
      <c r="Q1809">
        <f>Sheet9!A1517</f>
        <v>0</v>
      </c>
      <c r="R1809" t="str">
        <f t="shared" si="153"/>
        <v/>
      </c>
      <c r="S1809">
        <f>Sheet9!B1517</f>
        <v>0</v>
      </c>
      <c r="T1809" t="s">
        <v>166</v>
      </c>
      <c r="U1809" t="s">
        <v>167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Sheet9!D1518</f>
        <v>0</v>
      </c>
      <c r="O1810">
        <f>Sheet9!E1518</f>
        <v>0</v>
      </c>
      <c r="P1810" t="str">
        <f>IFERROR(VLOOKUP(O1810,Sheet6!A:B,2,0),"")</f>
        <v/>
      </c>
      <c r="Q1810">
        <f>Sheet9!A1518</f>
        <v>0</v>
      </c>
      <c r="R1810" t="str">
        <f t="shared" si="153"/>
        <v/>
      </c>
      <c r="S1810">
        <f>Sheet9!B1518</f>
        <v>0</v>
      </c>
      <c r="T1810" t="s">
        <v>166</v>
      </c>
      <c r="U1810" t="s">
        <v>167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Sheet9!D1519</f>
        <v>0</v>
      </c>
      <c r="O1811">
        <f>Sheet9!E1519</f>
        <v>0</v>
      </c>
      <c r="P1811" t="str">
        <f>IFERROR(VLOOKUP(O1811,Sheet6!A:B,2,0),"")</f>
        <v/>
      </c>
      <c r="Q1811">
        <f>Sheet9!A1519</f>
        <v>0</v>
      </c>
      <c r="R1811" t="str">
        <f t="shared" si="153"/>
        <v/>
      </c>
      <c r="S1811">
        <f>Sheet9!B1519</f>
        <v>0</v>
      </c>
      <c r="T1811" t="s">
        <v>166</v>
      </c>
      <c r="U1811" t="s">
        <v>167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Sheet9!D1520</f>
        <v>0</v>
      </c>
      <c r="O1812">
        <f>Sheet9!E1520</f>
        <v>0</v>
      </c>
      <c r="P1812" t="str">
        <f>IFERROR(VLOOKUP(O1812,Sheet6!A:B,2,0),"")</f>
        <v/>
      </c>
      <c r="Q1812">
        <f>Sheet9!A1520</f>
        <v>0</v>
      </c>
      <c r="R1812" t="str">
        <f t="shared" si="153"/>
        <v/>
      </c>
      <c r="S1812">
        <f>Sheet9!B1520</f>
        <v>0</v>
      </c>
      <c r="T1812" t="s">
        <v>166</v>
      </c>
      <c r="U1812" t="s">
        <v>167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Sheet9!D1521</f>
        <v>0</v>
      </c>
      <c r="O1813">
        <f>Sheet9!E1521</f>
        <v>0</v>
      </c>
      <c r="P1813" t="str">
        <f>IFERROR(VLOOKUP(O1813,Sheet6!A:B,2,0),"")</f>
        <v/>
      </c>
      <c r="Q1813">
        <f>Sheet9!A1521</f>
        <v>0</v>
      </c>
      <c r="R1813" t="str">
        <f t="shared" si="153"/>
        <v/>
      </c>
      <c r="S1813">
        <f>Sheet9!B1521</f>
        <v>0</v>
      </c>
      <c r="T1813" t="s">
        <v>166</v>
      </c>
      <c r="U1813" t="s">
        <v>167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Sheet9!D1522</f>
        <v>0</v>
      </c>
      <c r="O1814">
        <f>Sheet9!E1522</f>
        <v>0</v>
      </c>
      <c r="P1814" t="str">
        <f>IFERROR(VLOOKUP(O1814,Sheet6!A:B,2,0),"")</f>
        <v/>
      </c>
      <c r="Q1814">
        <f>Sheet9!A1522</f>
        <v>0</v>
      </c>
      <c r="R1814" t="str">
        <f t="shared" si="153"/>
        <v/>
      </c>
      <c r="S1814">
        <f>Sheet9!B1522</f>
        <v>0</v>
      </c>
      <c r="T1814" t="s">
        <v>166</v>
      </c>
      <c r="U1814" t="s">
        <v>167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Sheet9!D1523</f>
        <v>0</v>
      </c>
      <c r="O1815">
        <f>Sheet9!E1523</f>
        <v>0</v>
      </c>
      <c r="P1815" t="str">
        <f>IFERROR(VLOOKUP(O1815,Sheet6!A:B,2,0),"")</f>
        <v/>
      </c>
      <c r="Q1815">
        <f>Sheet9!A1523</f>
        <v>0</v>
      </c>
      <c r="R1815" t="str">
        <f t="shared" si="153"/>
        <v/>
      </c>
      <c r="S1815">
        <f>Sheet9!B1523</f>
        <v>0</v>
      </c>
      <c r="T1815" t="s">
        <v>166</v>
      </c>
      <c r="U1815" t="s">
        <v>167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Sheet9!D1524</f>
        <v>0</v>
      </c>
      <c r="O1816">
        <f>Sheet9!E1524</f>
        <v>0</v>
      </c>
      <c r="P1816" t="str">
        <f>IFERROR(VLOOKUP(O1816,Sheet6!A:B,2,0),"")</f>
        <v/>
      </c>
      <c r="Q1816">
        <f>Sheet9!A1524</f>
        <v>0</v>
      </c>
      <c r="R1816" t="str">
        <f t="shared" si="153"/>
        <v/>
      </c>
      <c r="S1816">
        <f>Sheet9!B1524</f>
        <v>0</v>
      </c>
      <c r="T1816" t="s">
        <v>166</v>
      </c>
      <c r="U1816" t="s">
        <v>167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Sheet9!D1525</f>
        <v>0</v>
      </c>
      <c r="O1817">
        <f>Sheet9!E1525</f>
        <v>0</v>
      </c>
      <c r="P1817" t="str">
        <f>IFERROR(VLOOKUP(O1817,Sheet6!A:B,2,0),"")</f>
        <v/>
      </c>
      <c r="Q1817">
        <f>Sheet9!A1525</f>
        <v>0</v>
      </c>
      <c r="R1817" t="str">
        <f t="shared" si="153"/>
        <v/>
      </c>
      <c r="S1817">
        <f>Sheet9!B1525</f>
        <v>0</v>
      </c>
      <c r="T1817" t="s">
        <v>166</v>
      </c>
      <c r="U1817" t="s">
        <v>167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Sheet9!D1526</f>
        <v>0</v>
      </c>
      <c r="O1818">
        <f>Sheet9!E1526</f>
        <v>0</v>
      </c>
      <c r="P1818" t="str">
        <f>IFERROR(VLOOKUP(O1818,Sheet6!A:B,2,0),"")</f>
        <v/>
      </c>
      <c r="Q1818">
        <f>Sheet9!A1526</f>
        <v>0</v>
      </c>
      <c r="R1818" t="str">
        <f t="shared" si="153"/>
        <v/>
      </c>
      <c r="S1818">
        <f>Sheet9!B1526</f>
        <v>0</v>
      </c>
      <c r="T1818" t="s">
        <v>166</v>
      </c>
      <c r="U1818" t="s">
        <v>167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Sheet9!D1527</f>
        <v>0</v>
      </c>
      <c r="O1819">
        <f>Sheet9!E1527</f>
        <v>0</v>
      </c>
      <c r="P1819" t="str">
        <f>IFERROR(VLOOKUP(O1819,Sheet6!A:B,2,0),"")</f>
        <v/>
      </c>
      <c r="Q1819">
        <f>Sheet9!A1527</f>
        <v>0</v>
      </c>
      <c r="R1819" t="str">
        <f t="shared" si="153"/>
        <v/>
      </c>
      <c r="S1819">
        <f>Sheet9!B1527</f>
        <v>0</v>
      </c>
      <c r="T1819" t="s">
        <v>166</v>
      </c>
      <c r="U1819" t="s">
        <v>167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Sheet9!D1528</f>
        <v>0</v>
      </c>
      <c r="O1820">
        <f>Sheet9!E1528</f>
        <v>0</v>
      </c>
      <c r="P1820" t="str">
        <f>IFERROR(VLOOKUP(O1820,Sheet6!A:B,2,0),"")</f>
        <v/>
      </c>
      <c r="Q1820">
        <f>Sheet9!A1528</f>
        <v>0</v>
      </c>
      <c r="R1820" t="str">
        <f t="shared" si="153"/>
        <v/>
      </c>
      <c r="S1820">
        <f>Sheet9!B1528</f>
        <v>0</v>
      </c>
      <c r="T1820" t="s">
        <v>166</v>
      </c>
      <c r="U1820" t="s">
        <v>167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Sheet9!D1529</f>
        <v>0</v>
      </c>
      <c r="O1821">
        <f>Sheet9!E1529</f>
        <v>0</v>
      </c>
      <c r="P1821" t="str">
        <f>IFERROR(VLOOKUP(O1821,Sheet6!A:B,2,0),"")</f>
        <v/>
      </c>
      <c r="Q1821">
        <f>Sheet9!A1529</f>
        <v>0</v>
      </c>
      <c r="R1821" t="str">
        <f t="shared" si="153"/>
        <v/>
      </c>
      <c r="S1821">
        <f>Sheet9!B1529</f>
        <v>0</v>
      </c>
      <c r="T1821" t="s">
        <v>166</v>
      </c>
      <c r="U1821" t="s">
        <v>167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Sheet9!D1530</f>
        <v>0</v>
      </c>
      <c r="O1822">
        <f>Sheet9!E1530</f>
        <v>0</v>
      </c>
      <c r="P1822" t="str">
        <f>IFERROR(VLOOKUP(O1822,Sheet6!A:B,2,0),"")</f>
        <v/>
      </c>
      <c r="Q1822">
        <f>Sheet9!A1530</f>
        <v>0</v>
      </c>
      <c r="R1822" t="str">
        <f t="shared" si="153"/>
        <v/>
      </c>
      <c r="S1822">
        <f>Sheet9!B1530</f>
        <v>0</v>
      </c>
      <c r="T1822" t="s">
        <v>166</v>
      </c>
      <c r="U1822" t="s">
        <v>167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Sheet9!D1531</f>
        <v>0</v>
      </c>
      <c r="O1823">
        <f>Sheet9!E1531</f>
        <v>0</v>
      </c>
      <c r="P1823" t="str">
        <f>IFERROR(VLOOKUP(O1823,Sheet6!A:B,2,0),"")</f>
        <v/>
      </c>
      <c r="Q1823">
        <f>Sheet9!A1531</f>
        <v>0</v>
      </c>
      <c r="R1823" t="str">
        <f t="shared" si="153"/>
        <v/>
      </c>
      <c r="S1823">
        <f>Sheet9!B1531</f>
        <v>0</v>
      </c>
      <c r="T1823" t="s">
        <v>166</v>
      </c>
      <c r="U1823" t="s">
        <v>167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Sheet9!D1532</f>
        <v>0</v>
      </c>
      <c r="O1824">
        <f>Sheet9!E1532</f>
        <v>0</v>
      </c>
      <c r="P1824" t="str">
        <f>IFERROR(VLOOKUP(O1824,Sheet6!A:B,2,0),"")</f>
        <v/>
      </c>
      <c r="Q1824">
        <f>Sheet9!A1532</f>
        <v>0</v>
      </c>
      <c r="R1824" t="str">
        <f t="shared" si="153"/>
        <v/>
      </c>
      <c r="S1824">
        <f>Sheet9!B1532</f>
        <v>0</v>
      </c>
      <c r="T1824" t="s">
        <v>166</v>
      </c>
      <c r="U1824" t="s">
        <v>167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Sheet9!D1533</f>
        <v>0</v>
      </c>
      <c r="O1825">
        <f>Sheet9!E1533</f>
        <v>0</v>
      </c>
      <c r="P1825" t="str">
        <f>IFERROR(VLOOKUP(O1825,Sheet6!A:B,2,0),"")</f>
        <v/>
      </c>
      <c r="Q1825">
        <f>Sheet9!A1533</f>
        <v>0</v>
      </c>
      <c r="R1825" t="str">
        <f t="shared" si="153"/>
        <v/>
      </c>
      <c r="S1825">
        <f>Sheet9!B1533</f>
        <v>0</v>
      </c>
      <c r="T1825" t="s">
        <v>166</v>
      </c>
      <c r="U1825" t="s">
        <v>167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Sheet9!D1534</f>
        <v>0</v>
      </c>
      <c r="O1826">
        <f>Sheet9!E1534</f>
        <v>0</v>
      </c>
      <c r="P1826" t="str">
        <f>IFERROR(VLOOKUP(O1826,Sheet6!A:B,2,0),"")</f>
        <v/>
      </c>
      <c r="Q1826">
        <f>Sheet9!A1534</f>
        <v>0</v>
      </c>
      <c r="R1826" t="str">
        <f t="shared" si="153"/>
        <v/>
      </c>
      <c r="S1826">
        <f>Sheet9!B1534</f>
        <v>0</v>
      </c>
      <c r="T1826" t="s">
        <v>166</v>
      </c>
      <c r="U1826" t="s">
        <v>167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Sheet9!D1535</f>
        <v>0</v>
      </c>
      <c r="O1827">
        <f>Sheet9!E1535</f>
        <v>0</v>
      </c>
      <c r="P1827" t="str">
        <f>IFERROR(VLOOKUP(O1827,Sheet6!A:B,2,0),"")</f>
        <v/>
      </c>
      <c r="Q1827">
        <f>Sheet9!A1535</f>
        <v>0</v>
      </c>
      <c r="R1827" t="str">
        <f t="shared" si="153"/>
        <v/>
      </c>
      <c r="S1827">
        <f>Sheet9!B1535</f>
        <v>0</v>
      </c>
      <c r="T1827" t="s">
        <v>166</v>
      </c>
      <c r="U1827" t="s">
        <v>167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Sheet9!D1536</f>
        <v>0</v>
      </c>
      <c r="O1828">
        <f>Sheet9!E1536</f>
        <v>0</v>
      </c>
      <c r="P1828" t="str">
        <f>IFERROR(VLOOKUP(O1828,Sheet6!A:B,2,0),"")</f>
        <v/>
      </c>
      <c r="Q1828">
        <f>Sheet9!A1536</f>
        <v>0</v>
      </c>
      <c r="R1828" t="str">
        <f t="shared" si="153"/>
        <v/>
      </c>
      <c r="S1828">
        <f>Sheet9!B1536</f>
        <v>0</v>
      </c>
      <c r="T1828" t="s">
        <v>166</v>
      </c>
      <c r="U1828" t="s">
        <v>167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Sheet9!D1537</f>
        <v>0</v>
      </c>
      <c r="O1829">
        <f>Sheet9!E1537</f>
        <v>0</v>
      </c>
      <c r="P1829" t="str">
        <f>IFERROR(VLOOKUP(O1829,Sheet6!A:B,2,0),"")</f>
        <v/>
      </c>
      <c r="Q1829">
        <f>Sheet9!A1537</f>
        <v>0</v>
      </c>
      <c r="R1829" t="str">
        <f t="shared" si="153"/>
        <v/>
      </c>
      <c r="S1829">
        <f>Sheet9!B1537</f>
        <v>0</v>
      </c>
      <c r="T1829" t="s">
        <v>166</v>
      </c>
      <c r="U1829" t="s">
        <v>167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Sheet9!D1538</f>
        <v>0</v>
      </c>
      <c r="O1830">
        <f>Sheet9!E1538</f>
        <v>0</v>
      </c>
      <c r="P1830" t="str">
        <f>IFERROR(VLOOKUP(O1830,Sheet6!A:B,2,0),"")</f>
        <v/>
      </c>
      <c r="Q1830">
        <f>Sheet9!A1538</f>
        <v>0</v>
      </c>
      <c r="R1830" t="str">
        <f t="shared" si="153"/>
        <v/>
      </c>
      <c r="S1830">
        <f>Sheet9!B1538</f>
        <v>0</v>
      </c>
      <c r="T1830" t="s">
        <v>166</v>
      </c>
      <c r="U1830" t="s">
        <v>167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Sheet9!D1539</f>
        <v>0</v>
      </c>
      <c r="O1831">
        <f>Sheet9!E1539</f>
        <v>0</v>
      </c>
      <c r="P1831" t="str">
        <f>IFERROR(VLOOKUP(O1831,Sheet6!A:B,2,0),"")</f>
        <v/>
      </c>
      <c r="Q1831">
        <f>Sheet9!A1539</f>
        <v>0</v>
      </c>
      <c r="R1831" t="str">
        <f t="shared" si="153"/>
        <v/>
      </c>
      <c r="S1831">
        <f>Sheet9!B1539</f>
        <v>0</v>
      </c>
      <c r="T1831" t="s">
        <v>166</v>
      </c>
      <c r="U1831" t="s">
        <v>167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Sheet9!D1540</f>
        <v>0</v>
      </c>
      <c r="O1832">
        <f>Sheet9!E1540</f>
        <v>0</v>
      </c>
      <c r="P1832" t="str">
        <f>IFERROR(VLOOKUP(O1832,Sheet6!A:B,2,0),"")</f>
        <v/>
      </c>
      <c r="Q1832">
        <f>Sheet9!A1540</f>
        <v>0</v>
      </c>
      <c r="R1832" t="str">
        <f t="shared" si="153"/>
        <v/>
      </c>
      <c r="S1832">
        <f>Sheet9!B1540</f>
        <v>0</v>
      </c>
      <c r="T1832" t="s">
        <v>166</v>
      </c>
      <c r="U1832" t="s">
        <v>167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Sheet9!D1541</f>
        <v>0</v>
      </c>
      <c r="O1833">
        <f>Sheet9!E1541</f>
        <v>0</v>
      </c>
      <c r="P1833" t="str">
        <f>IFERROR(VLOOKUP(O1833,Sheet6!A:B,2,0),"")</f>
        <v/>
      </c>
      <c r="Q1833">
        <f>Sheet9!A1541</f>
        <v>0</v>
      </c>
      <c r="R1833" t="str">
        <f t="shared" si="153"/>
        <v/>
      </c>
      <c r="S1833">
        <f>Sheet9!B1541</f>
        <v>0</v>
      </c>
      <c r="T1833" t="s">
        <v>166</v>
      </c>
      <c r="U1833" t="s">
        <v>167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Sheet9!D1542</f>
        <v>0</v>
      </c>
      <c r="O1834">
        <f>Sheet9!E1542</f>
        <v>0</v>
      </c>
      <c r="P1834" t="str">
        <f>IFERROR(VLOOKUP(O1834,Sheet6!A:B,2,0),"")</f>
        <v/>
      </c>
      <c r="Q1834">
        <f>Sheet9!A1542</f>
        <v>0</v>
      </c>
      <c r="R1834" t="str">
        <f t="shared" si="153"/>
        <v/>
      </c>
      <c r="S1834">
        <f>Sheet9!B1542</f>
        <v>0</v>
      </c>
      <c r="T1834" t="s">
        <v>166</v>
      </c>
      <c r="U1834" t="s">
        <v>167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Sheet9!D1543</f>
        <v>0</v>
      </c>
      <c r="O1835">
        <f>Sheet9!E1543</f>
        <v>0</v>
      </c>
      <c r="P1835" t="str">
        <f>IFERROR(VLOOKUP(O1835,Sheet6!A:B,2,0),"")</f>
        <v/>
      </c>
      <c r="Q1835">
        <f>Sheet9!A1543</f>
        <v>0</v>
      </c>
      <c r="R1835" t="str">
        <f t="shared" si="153"/>
        <v/>
      </c>
      <c r="S1835">
        <f>Sheet9!B1543</f>
        <v>0</v>
      </c>
      <c r="T1835" t="s">
        <v>166</v>
      </c>
      <c r="U1835" t="s">
        <v>167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Sheet9!D1544</f>
        <v>0</v>
      </c>
      <c r="O1836">
        <f>Sheet9!E1544</f>
        <v>0</v>
      </c>
      <c r="P1836" t="str">
        <f>IFERROR(VLOOKUP(O1836,Sheet6!A:B,2,0),"")</f>
        <v/>
      </c>
      <c r="Q1836">
        <f>Sheet9!A1544</f>
        <v>0</v>
      </c>
      <c r="R1836" t="str">
        <f t="shared" si="153"/>
        <v/>
      </c>
      <c r="S1836">
        <f>Sheet9!B1544</f>
        <v>0</v>
      </c>
      <c r="T1836" t="s">
        <v>166</v>
      </c>
      <c r="U1836" t="s">
        <v>167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Sheet9!D1545</f>
        <v>0</v>
      </c>
      <c r="O1837">
        <f>Sheet9!E1545</f>
        <v>0</v>
      </c>
      <c r="P1837" t="str">
        <f>IFERROR(VLOOKUP(O1837,Sheet6!A:B,2,0),"")</f>
        <v/>
      </c>
      <c r="Q1837">
        <f>Sheet9!A1545</f>
        <v>0</v>
      </c>
      <c r="R1837" t="str">
        <f t="shared" si="153"/>
        <v/>
      </c>
      <c r="S1837">
        <f>Sheet9!B1545</f>
        <v>0</v>
      </c>
      <c r="T1837" t="s">
        <v>166</v>
      </c>
      <c r="U1837" t="s">
        <v>167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Sheet9!D1546</f>
        <v>0</v>
      </c>
      <c r="O1838">
        <f>Sheet9!E1546</f>
        <v>0</v>
      </c>
      <c r="P1838" t="str">
        <f>IFERROR(VLOOKUP(O1838,Sheet6!A:B,2,0),"")</f>
        <v/>
      </c>
      <c r="Q1838">
        <f>Sheet9!A1546</f>
        <v>0</v>
      </c>
      <c r="R1838" t="str">
        <f t="shared" si="153"/>
        <v/>
      </c>
      <c r="S1838">
        <f>Sheet9!B1546</f>
        <v>0</v>
      </c>
      <c r="T1838" t="s">
        <v>166</v>
      </c>
      <c r="U1838" t="s">
        <v>167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Sheet9!D1547</f>
        <v>0</v>
      </c>
      <c r="O1839">
        <f>Sheet9!E1547</f>
        <v>0</v>
      </c>
      <c r="P1839" t="str">
        <f>IFERROR(VLOOKUP(O1839,Sheet6!A:B,2,0),"")</f>
        <v/>
      </c>
      <c r="Q1839">
        <f>Sheet9!A1547</f>
        <v>0</v>
      </c>
      <c r="R1839" t="str">
        <f t="shared" si="153"/>
        <v/>
      </c>
      <c r="S1839">
        <f>Sheet9!B1547</f>
        <v>0</v>
      </c>
      <c r="T1839" t="s">
        <v>166</v>
      </c>
      <c r="U1839" t="s">
        <v>167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Sheet9!D1548</f>
        <v>0</v>
      </c>
      <c r="O1840">
        <f>Sheet9!E1548</f>
        <v>0</v>
      </c>
      <c r="P1840" t="str">
        <f>IFERROR(VLOOKUP(O1840,Sheet6!A:B,2,0),"")</f>
        <v/>
      </c>
      <c r="Q1840">
        <f>Sheet9!A1548</f>
        <v>0</v>
      </c>
      <c r="R1840" t="str">
        <f t="shared" si="153"/>
        <v/>
      </c>
      <c r="S1840">
        <f>Sheet9!B1548</f>
        <v>0</v>
      </c>
      <c r="T1840" t="s">
        <v>166</v>
      </c>
      <c r="U1840" t="s">
        <v>167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Sheet9!D1549</f>
        <v>0</v>
      </c>
      <c r="O1841">
        <f>Sheet9!E1549</f>
        <v>0</v>
      </c>
      <c r="P1841" t="str">
        <f>IFERROR(VLOOKUP(O1841,Sheet6!A:B,2,0),"")</f>
        <v/>
      </c>
      <c r="Q1841">
        <f>Sheet9!A1549</f>
        <v>0</v>
      </c>
      <c r="R1841" t="str">
        <f t="shared" si="153"/>
        <v/>
      </c>
      <c r="S1841">
        <f>Sheet9!B1549</f>
        <v>0</v>
      </c>
      <c r="T1841" t="s">
        <v>166</v>
      </c>
      <c r="U1841" t="s">
        <v>167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女子自由形  50mタイム決勝無差別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168</v>
      </c>
    </row>
    <row r="2" spans="1:19" x14ac:dyDescent="0.15">
      <c r="A2" s="22" t="str">
        <f>Sheet10!I2</f>
        <v>男子自由形  50mタイム決勝無差別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168</v>
      </c>
    </row>
    <row r="3" spans="1:19" x14ac:dyDescent="0.15">
      <c r="A3" s="22" t="str">
        <f>Sheet10!I3</f>
        <v>女子背泳ぎ  50mタイム決勝無差別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168</v>
      </c>
    </row>
    <row r="4" spans="1:19" x14ac:dyDescent="0.15">
      <c r="A4" s="22" t="str">
        <f>Sheet10!I4</f>
        <v>男子背泳ぎ  50mタイム決勝無差別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168</v>
      </c>
    </row>
    <row r="5" spans="1:19" x14ac:dyDescent="0.15">
      <c r="A5" s="22" t="str">
        <f>Sheet10!I5</f>
        <v>女子平泳ぎ  50mタイム決勝無差別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168</v>
      </c>
    </row>
    <row r="6" spans="1:19" x14ac:dyDescent="0.15">
      <c r="A6" s="22" t="str">
        <f>Sheet10!I6</f>
        <v>男子平泳ぎ  50mタイム決勝無差別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168</v>
      </c>
    </row>
    <row r="7" spans="1:19" x14ac:dyDescent="0.15">
      <c r="A7" s="22" t="str">
        <f>Sheet10!I7</f>
        <v>女子バタフライ  50mタイム決勝無差別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168</v>
      </c>
    </row>
    <row r="8" spans="1:19" x14ac:dyDescent="0.15">
      <c r="A8" s="22" t="str">
        <f>Sheet10!I8</f>
        <v>男子バタフライ  50mタイム決勝無差別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168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168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168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168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168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168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168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168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168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168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168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168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168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168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168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168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168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168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168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168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168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168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168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168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168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168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168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168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168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168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168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168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168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168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168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168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168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168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168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168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168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168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168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168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168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168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168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168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168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168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168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168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168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168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168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168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168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168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168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168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168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168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168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168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168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168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168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168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168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168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168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168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168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168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168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168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168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168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168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168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168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168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168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168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168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168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168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168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168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168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168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168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168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168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168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168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168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168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168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168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168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168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168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168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168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168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168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168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168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168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168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168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168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168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168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168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168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168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168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168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168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168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168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168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168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168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168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168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168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168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168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168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168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168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168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168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168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168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168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168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168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168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168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168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168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168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168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168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168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168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168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168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168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168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168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168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168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168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168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168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168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168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168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168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168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168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168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168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168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168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168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168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168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168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168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168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168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168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168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168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168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168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168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168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168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168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168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168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168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168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168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168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168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168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168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168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168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168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168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168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168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168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168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168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168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168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168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168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168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168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168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168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168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168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168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168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168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168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168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168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168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168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168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168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168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168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168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168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168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168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168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168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168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168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168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168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168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168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168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168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168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168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168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168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168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168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168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168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168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168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168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168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168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168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168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168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168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168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168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168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168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168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168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168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168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168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168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168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168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168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168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168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 50m  自由形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 50m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 50m  背泳ぎ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 50m  背泳ぎ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 50m  平泳ぎ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 50m  平泳ぎ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50m  バタフライ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男子    50m  バタフライ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400m  個人メドレー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400m  個人メドレー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女子   200m  自由形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男子   200m  自由形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女子   200m  背泳ぎ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男子   200m  背泳ぎ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女子   200m  平泳ぎ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男子   200m  平泳ぎ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女子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男子   200m  バタフライ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女子   800m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男子  1500m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女子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男子   200m  個人メドレー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女子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男子   100m  自由形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女子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男子   100m  背泳ぎ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女子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男子   100m  平泳ぎ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女子   100m  バタフライ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男子   100m  バタフライ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無差別  女子   400m  自由形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無差別  男子   400m  自由形  タイム決勝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abSelected="1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2830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坂口　颯馬  </v>
      </c>
      <c r="G2" s="27" t="str">
        <f>IFERROR(VLOOKUP(C2,Sheet3!A:H,3,0),"")</f>
        <v xml:space="preserve">坂口　颯馬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五百木ＳＣ      </v>
      </c>
      <c r="F3" s="29" t="str">
        <f t="shared" si="1"/>
        <v xml:space="preserve">髙岡　海斗  </v>
      </c>
      <c r="G3" s="30" t="str">
        <f>IFERROR(VLOOKUP(C3,Sheet3!A:H,3,0),"")</f>
        <v xml:space="preserve">髙岡　海斗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五百木ＳＣ      </v>
      </c>
      <c r="F4" s="29" t="str">
        <f t="shared" si="1"/>
        <v xml:space="preserve">松本　瑛騎  </v>
      </c>
      <c r="G4" s="30" t="str">
        <f>IFERROR(VLOOKUP(C4,Sheet3!A:H,3,0),"")</f>
        <v xml:space="preserve">松本　瑛騎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五百木ＳＣ      </v>
      </c>
      <c r="F5" s="29" t="str">
        <f t="shared" si="1"/>
        <v xml:space="preserve">荒木　颯斗  </v>
      </c>
      <c r="G5" s="30" t="str">
        <f>IFERROR(VLOOKUP(C5,Sheet3!A:H,3,0),"")</f>
        <v xml:space="preserve">荒木　颯斗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五百木ＳＣ      </v>
      </c>
      <c r="F6" s="29" t="str">
        <f t="shared" si="1"/>
        <v xml:space="preserve">池田　昂生  </v>
      </c>
      <c r="G6" s="30" t="str">
        <f>IFERROR(VLOOKUP(C6,Sheet3!A:H,3,0),"")</f>
        <v xml:space="preserve">池田　昂生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五百木ＳＣ      </v>
      </c>
      <c r="F7" s="29" t="str">
        <f t="shared" si="1"/>
        <v xml:space="preserve">伊藤　諒成  </v>
      </c>
      <c r="G7" s="30" t="str">
        <f>IFERROR(VLOOKUP(C7,Sheet3!A:H,3,0),"")</f>
        <v xml:space="preserve">伊藤　諒成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五百木ＳＣ      </v>
      </c>
      <c r="F8" s="29" t="str">
        <f t="shared" si="1"/>
        <v xml:space="preserve">小笠原優希  </v>
      </c>
      <c r="G8" s="30" t="str">
        <f>IFERROR(VLOOKUP(C8,Sheet3!A:H,3,0),"")</f>
        <v xml:space="preserve">小笠原優希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池内　亮真  </v>
      </c>
      <c r="G9" s="30" t="str">
        <f>IFERROR(VLOOKUP(C9,Sheet3!A:H,3,0),"")</f>
        <v xml:space="preserve">池内　亮真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奥本　真心  </v>
      </c>
      <c r="G10" s="30" t="str">
        <f>IFERROR(VLOOKUP(C10,Sheet3!A:H,3,0),"")</f>
        <v xml:space="preserve">奥本　真心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玉井　央輔  </v>
      </c>
      <c r="G11" s="30" t="str">
        <f>IFERROR(VLOOKUP(C11,Sheet3!A:H,3,0),"")</f>
        <v xml:space="preserve">玉井　央輔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田村　　然  </v>
      </c>
      <c r="G12" s="30" t="str">
        <f>IFERROR(VLOOKUP(C12,Sheet3!A:H,3,0),"")</f>
        <v xml:space="preserve">田村　　然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中岡　翔大  </v>
      </c>
      <c r="G13" s="30" t="str">
        <f>IFERROR(VLOOKUP(C13,Sheet3!A:H,3,0),"")</f>
        <v xml:space="preserve">中岡　翔大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五百木ＳＣ      </v>
      </c>
      <c r="F14" s="29" t="str">
        <f t="shared" si="1"/>
        <v xml:space="preserve">菅野　　笙  </v>
      </c>
      <c r="G14" s="30" t="str">
        <f>IFERROR(VLOOKUP(C14,Sheet3!A:H,3,0),"")</f>
        <v xml:space="preserve">菅野　　笙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五百木ＳＣ      </v>
      </c>
      <c r="F15" s="29" t="str">
        <f t="shared" si="1"/>
        <v xml:space="preserve">門田　煌征  </v>
      </c>
      <c r="G15" s="30" t="str">
        <f>IFERROR(VLOOKUP(C15,Sheet3!A:H,3,0),"")</f>
        <v xml:space="preserve">門田　煌征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桑村　希海  </v>
      </c>
      <c r="G16" s="30" t="str">
        <f>IFERROR(VLOOKUP(C16,Sheet3!A:H,3,0),"")</f>
        <v xml:space="preserve">桑村　希海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芝　　咲菜  </v>
      </c>
      <c r="G17" s="30" t="str">
        <f>IFERROR(VLOOKUP(C17,Sheet3!A:H,3,0),"")</f>
        <v xml:space="preserve">芝　　咲菜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奥本　日和  </v>
      </c>
      <c r="G18" s="30" t="str">
        <f>IFERROR(VLOOKUP(C18,Sheet3!A:H,3,0),"")</f>
        <v xml:space="preserve">奥本　日和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芝　　怜菜  </v>
      </c>
      <c r="G19" s="30" t="str">
        <f>IFERROR(VLOOKUP(C19,Sheet3!A:H,3,0),"")</f>
        <v xml:space="preserve">芝　　怜菜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大川　心暖  </v>
      </c>
      <c r="G20" s="30" t="str">
        <f>IFERROR(VLOOKUP(C20,Sheet3!A:H,3,0),"")</f>
        <v xml:space="preserve">大川　心暖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五百木ＳＣ      </v>
      </c>
      <c r="F21" s="29" t="str">
        <f t="shared" si="1"/>
        <v xml:space="preserve">桑村　叶海  </v>
      </c>
      <c r="G21" s="30" t="str">
        <f>IFERROR(VLOOKUP(C21,Sheet3!A:H,3,0),"")</f>
        <v xml:space="preserve">桑村　叶海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五百木ＳＣ      </v>
      </c>
      <c r="F22" s="29" t="str">
        <f t="shared" si="1"/>
        <v xml:space="preserve">田村　　菫  </v>
      </c>
      <c r="G22" s="30" t="str">
        <f>IFERROR(VLOOKUP(C22,Sheet3!A:H,3,0),"")</f>
        <v xml:space="preserve">田村　　菫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五百木ＳＣ      </v>
      </c>
      <c r="F23" s="29" t="str">
        <f t="shared" si="1"/>
        <v xml:space="preserve">中岡　果音  </v>
      </c>
      <c r="G23" s="30" t="str">
        <f>IFERROR(VLOOKUP(C23,Sheet3!A:H,3,0),"")</f>
        <v xml:space="preserve">中岡　果音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五百木ＳＣ      </v>
      </c>
      <c r="F24" s="29" t="str">
        <f t="shared" si="1"/>
        <v xml:space="preserve">髙岡　美空  </v>
      </c>
      <c r="G24" s="30" t="str">
        <f>IFERROR(VLOOKUP(C24,Sheet3!A:H,3,0),"")</f>
        <v xml:space="preserve">髙岡　美空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五百木ＳＣ      </v>
      </c>
      <c r="F25" s="29" t="str">
        <f t="shared" si="1"/>
        <v xml:space="preserve">秀野　　葵  </v>
      </c>
      <c r="G25" s="30" t="str">
        <f>IFERROR(VLOOKUP(C25,Sheet3!A:H,3,0),"")</f>
        <v xml:space="preserve">秀野　　葵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五百木ＳＣ      </v>
      </c>
      <c r="F26" s="29" t="str">
        <f t="shared" si="1"/>
        <v xml:space="preserve">井上　心稟  </v>
      </c>
      <c r="G26" s="30" t="str">
        <f>IFERROR(VLOOKUP(C26,Sheet3!A:H,3,0),"")</f>
        <v xml:space="preserve">井上　心稟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五百木ＳＣ      </v>
      </c>
      <c r="F27" s="29" t="str">
        <f t="shared" si="1"/>
        <v xml:space="preserve">山本　　実  </v>
      </c>
      <c r="G27" s="30" t="str">
        <f>IFERROR(VLOOKUP(C27,Sheet3!A:H,3,0),"")</f>
        <v xml:space="preserve">山本　　実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五百木ＳＣ      </v>
      </c>
      <c r="F28" s="29" t="str">
        <f t="shared" si="1"/>
        <v xml:space="preserve">小笠原美帆  </v>
      </c>
      <c r="G28" s="30" t="str">
        <f>IFERROR(VLOOKUP(C28,Sheet3!A:H,3,0),"")</f>
        <v xml:space="preserve">小笠原美帆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五百木ＳＣ      </v>
      </c>
      <c r="F29" s="29" t="str">
        <f t="shared" si="1"/>
        <v xml:space="preserve">池内　杏実  </v>
      </c>
      <c r="G29" s="30" t="str">
        <f>IFERROR(VLOOKUP(C29,Sheet3!A:H,3,0),"")</f>
        <v xml:space="preserve">池内　杏実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五百木ＳＣ      </v>
      </c>
      <c r="F30" s="29" t="str">
        <f t="shared" si="1"/>
        <v xml:space="preserve">松岡　怜佳  </v>
      </c>
      <c r="G30" s="30" t="str">
        <f>IFERROR(VLOOKUP(C30,Sheet3!A:H,3,0),"")</f>
        <v xml:space="preserve">松岡　怜佳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五百木ＳＣ      </v>
      </c>
      <c r="F31" s="29" t="str">
        <f t="shared" si="1"/>
        <v xml:space="preserve">秀野　　光  </v>
      </c>
      <c r="G31" s="30" t="str">
        <f>IFERROR(VLOOKUP(C31,Sheet3!A:H,3,0),"")</f>
        <v xml:space="preserve">秀野　　光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五百木ＳＣ      </v>
      </c>
      <c r="F32" s="29" t="str">
        <f t="shared" si="1"/>
        <v xml:space="preserve">中矢　紫媛  </v>
      </c>
      <c r="G32" s="30" t="str">
        <f>IFERROR(VLOOKUP(C32,Sheet3!A:H,3,0),"")</f>
        <v xml:space="preserve">中矢　紫媛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五百木ＳＣ      </v>
      </c>
      <c r="F33" s="29" t="str">
        <f t="shared" si="1"/>
        <v xml:space="preserve">門田　彩聖  </v>
      </c>
      <c r="G33" s="30" t="str">
        <f>IFERROR(VLOOKUP(C33,Sheet3!A:H,3,0),"")</f>
        <v xml:space="preserve">門田　彩聖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南海ＤＣ        </v>
      </c>
      <c r="F34" s="29" t="str">
        <f t="shared" si="1"/>
        <v xml:space="preserve">多川　莉玖  </v>
      </c>
      <c r="G34" s="30" t="str">
        <f>IFERROR(VLOOKUP(C34,Sheet3!A:H,3,0),"")</f>
        <v xml:space="preserve">多川　莉玖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南海ＤＣ        </v>
      </c>
      <c r="F35" s="29" t="str">
        <f t="shared" si="1"/>
        <v xml:space="preserve">窪田　　樹  </v>
      </c>
      <c r="G35" s="30" t="str">
        <f>IFERROR(VLOOKUP(C35,Sheet3!A:H,3,0),"")</f>
        <v xml:space="preserve">窪田　　樹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南海ＤＣ        </v>
      </c>
      <c r="F36" s="29" t="str">
        <f t="shared" si="1"/>
        <v xml:space="preserve">石﨑祐之進  </v>
      </c>
      <c r="G36" s="30" t="str">
        <f>IFERROR(VLOOKUP(C36,Sheet3!A:H,3,0),"")</f>
        <v xml:space="preserve">石﨑祐之進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南海ＤＣ        </v>
      </c>
      <c r="F37" s="29" t="str">
        <f t="shared" si="1"/>
        <v xml:space="preserve">立石　凌翔  </v>
      </c>
      <c r="G37" s="30" t="str">
        <f>IFERROR(VLOOKUP(C37,Sheet3!A:H,3,0),"")</f>
        <v xml:space="preserve">立石　凌翔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南海ＤＣ        </v>
      </c>
      <c r="F38" s="29" t="str">
        <f t="shared" si="1"/>
        <v xml:space="preserve">藤本　大勢  </v>
      </c>
      <c r="G38" s="30" t="str">
        <f>IFERROR(VLOOKUP(C38,Sheet3!A:H,3,0),"")</f>
        <v xml:space="preserve">藤本　大勢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南海ＤＣ        </v>
      </c>
      <c r="F39" s="29" t="str">
        <f t="shared" si="1"/>
        <v xml:space="preserve">西岡　颯大  </v>
      </c>
      <c r="G39" s="30" t="str">
        <f>IFERROR(VLOOKUP(C39,Sheet3!A:H,3,0),"")</f>
        <v xml:space="preserve">西岡　颯大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南海ＤＣ        </v>
      </c>
      <c r="F40" s="29" t="str">
        <f t="shared" si="1"/>
        <v xml:space="preserve">大野孝太郎  </v>
      </c>
      <c r="G40" s="30" t="str">
        <f>IFERROR(VLOOKUP(C40,Sheet3!A:H,3,0),"")</f>
        <v xml:space="preserve">大野孝太郎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南海ＤＣ        </v>
      </c>
      <c r="F41" s="29" t="str">
        <f t="shared" si="1"/>
        <v xml:space="preserve">宮内啓士郎  </v>
      </c>
      <c r="G41" s="30" t="str">
        <f>IFERROR(VLOOKUP(C41,Sheet3!A:H,3,0),"")</f>
        <v xml:space="preserve">宮内啓士郎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南海ＤＣ        </v>
      </c>
      <c r="F42" s="29" t="str">
        <f t="shared" si="1"/>
        <v xml:space="preserve">田井　雄斗  </v>
      </c>
      <c r="G42" s="30" t="str">
        <f>IFERROR(VLOOKUP(C42,Sheet3!A:H,3,0),"")</f>
        <v xml:space="preserve">田井　雄斗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南海ＤＣ        </v>
      </c>
      <c r="F43" s="29" t="str">
        <f t="shared" si="1"/>
        <v xml:space="preserve">白地　　凌  </v>
      </c>
      <c r="G43" s="30" t="str">
        <f>IFERROR(VLOOKUP(C43,Sheet3!A:H,3,0),"")</f>
        <v xml:space="preserve">白地　　凌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南海ＤＣ        </v>
      </c>
      <c r="F44" s="29" t="str">
        <f t="shared" si="1"/>
        <v xml:space="preserve">渡部　泰成  </v>
      </c>
      <c r="G44" s="30" t="str">
        <f>IFERROR(VLOOKUP(C44,Sheet3!A:H,3,0),"")</f>
        <v xml:space="preserve">渡部　泰成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南海ＤＣ        </v>
      </c>
      <c r="F45" s="29" t="str">
        <f t="shared" si="1"/>
        <v xml:space="preserve">大山　葵生  </v>
      </c>
      <c r="G45" s="30" t="str">
        <f>IFERROR(VLOOKUP(C45,Sheet3!A:H,3,0),"")</f>
        <v xml:space="preserve">大山　葵生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南海ＤＣ        </v>
      </c>
      <c r="F46" s="29" t="str">
        <f t="shared" si="1"/>
        <v xml:space="preserve">玉井　悠慎  </v>
      </c>
      <c r="G46" s="30" t="str">
        <f>IFERROR(VLOOKUP(C46,Sheet3!A:H,3,0),"")</f>
        <v xml:space="preserve">玉井　悠慎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南海ＤＣ        </v>
      </c>
      <c r="F47" s="29" t="str">
        <f t="shared" si="1"/>
        <v xml:space="preserve">高内　七海  </v>
      </c>
      <c r="G47" s="30" t="str">
        <f>IFERROR(VLOOKUP(C47,Sheet3!A:H,3,0),"")</f>
        <v xml:space="preserve">高内　七海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南海ＤＣ        </v>
      </c>
      <c r="F48" s="29" t="str">
        <f t="shared" si="1"/>
        <v xml:space="preserve">三野　朱音  </v>
      </c>
      <c r="G48" s="30" t="str">
        <f>IFERROR(VLOOKUP(C48,Sheet3!A:H,3,0),"")</f>
        <v xml:space="preserve">三野　朱音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南海ＤＣ        </v>
      </c>
      <c r="F49" s="29" t="str">
        <f t="shared" si="1"/>
        <v xml:space="preserve">西岡　泉美  </v>
      </c>
      <c r="G49" s="30" t="str">
        <f>IFERROR(VLOOKUP(C49,Sheet3!A:H,3,0),"")</f>
        <v xml:space="preserve">西岡　泉美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南海ＤＣ        </v>
      </c>
      <c r="F50" s="29" t="str">
        <f t="shared" si="1"/>
        <v xml:space="preserve">和田菜々実  </v>
      </c>
      <c r="G50" s="30" t="str">
        <f>IFERROR(VLOOKUP(C50,Sheet3!A:H,3,0),"")</f>
        <v xml:space="preserve">和田菜々実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南海ＤＣ        </v>
      </c>
      <c r="F51" s="29" t="str">
        <f t="shared" si="1"/>
        <v xml:space="preserve">三浦　千咲  </v>
      </c>
      <c r="G51" s="30" t="str">
        <f>IFERROR(VLOOKUP(C51,Sheet3!A:H,3,0),"")</f>
        <v xml:space="preserve">三浦　千咲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南海ＤＣ        </v>
      </c>
      <c r="F52" s="29" t="str">
        <f t="shared" si="1"/>
        <v xml:space="preserve">伊須　彩葉  </v>
      </c>
      <c r="G52" s="30" t="str">
        <f>IFERROR(VLOOKUP(C52,Sheet3!A:H,3,0),"")</f>
        <v xml:space="preserve">伊須　彩葉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南海ＤＣ        </v>
      </c>
      <c r="F53" s="29" t="str">
        <f t="shared" si="1"/>
        <v xml:space="preserve">渡部　莉央  </v>
      </c>
      <c r="G53" s="30" t="str">
        <f>IFERROR(VLOOKUP(C53,Sheet3!A:H,3,0),"")</f>
        <v xml:space="preserve">渡部　莉央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ｴﾘｴｰﾙSRT        </v>
      </c>
      <c r="F54" s="29" t="str">
        <f t="shared" si="1"/>
        <v xml:space="preserve">藤原　優斗  </v>
      </c>
      <c r="G54" s="30" t="str">
        <f>IFERROR(VLOOKUP(C54,Sheet3!A:H,3,0),"")</f>
        <v xml:space="preserve">藤原　優斗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ｴﾘｴｰﾙSRT        </v>
      </c>
      <c r="F55" s="29" t="str">
        <f t="shared" si="1"/>
        <v xml:space="preserve">内田　圭祐  </v>
      </c>
      <c r="G55" s="30" t="str">
        <f>IFERROR(VLOOKUP(C55,Sheet3!A:H,3,0),"")</f>
        <v xml:space="preserve">内田　圭祐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ｴﾘｴｰﾙSRT        </v>
      </c>
      <c r="F56" s="29" t="str">
        <f t="shared" si="1"/>
        <v xml:space="preserve">中田　智大  </v>
      </c>
      <c r="G56" s="30" t="str">
        <f>IFERROR(VLOOKUP(C56,Sheet3!A:H,3,0),"")</f>
        <v xml:space="preserve">中田　智大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ｴﾘｴｰﾙSRT        </v>
      </c>
      <c r="F57" s="29" t="str">
        <f t="shared" si="1"/>
        <v xml:space="preserve">中田　陸翔  </v>
      </c>
      <c r="G57" s="30" t="str">
        <f>IFERROR(VLOOKUP(C57,Sheet3!A:H,3,0),"")</f>
        <v xml:space="preserve">中田　陸翔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ｴﾘｴｰﾙSRT        </v>
      </c>
      <c r="F58" s="29" t="str">
        <f t="shared" si="1"/>
        <v xml:space="preserve">尾藤　渉大  </v>
      </c>
      <c r="G58" s="30" t="str">
        <f>IFERROR(VLOOKUP(C58,Sheet3!A:H,3,0),"")</f>
        <v xml:space="preserve">尾藤　渉大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ｴﾘｴｰﾙSRT        </v>
      </c>
      <c r="F59" s="29" t="str">
        <f t="shared" si="1"/>
        <v xml:space="preserve">脇　　章人  </v>
      </c>
      <c r="G59" s="30" t="str">
        <f>IFERROR(VLOOKUP(C59,Sheet3!A:H,3,0),"")</f>
        <v xml:space="preserve">脇　　章人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ｴﾘｴｰﾙSRT        </v>
      </c>
      <c r="F60" s="29" t="str">
        <f t="shared" si="1"/>
        <v xml:space="preserve">森下　泰明  </v>
      </c>
      <c r="G60" s="30" t="str">
        <f>IFERROR(VLOOKUP(C60,Sheet3!A:H,3,0),"")</f>
        <v xml:space="preserve">森下　泰明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ｴﾘｴｰﾙSRT        </v>
      </c>
      <c r="F61" s="29" t="str">
        <f t="shared" si="1"/>
        <v xml:space="preserve">脇　　遼平  </v>
      </c>
      <c r="G61" s="30" t="str">
        <f>IFERROR(VLOOKUP(C61,Sheet3!A:H,3,0),"")</f>
        <v xml:space="preserve">脇　　遼平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ｴﾘｴｰﾙSRT        </v>
      </c>
      <c r="F62" s="29" t="str">
        <f t="shared" si="1"/>
        <v xml:space="preserve">内田　侑花  </v>
      </c>
      <c r="G62" s="30" t="str">
        <f>IFERROR(VLOOKUP(C62,Sheet3!A:H,3,0),"")</f>
        <v xml:space="preserve">内田　侑花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ｴﾘｴｰﾙSRT        </v>
      </c>
      <c r="F63" s="29" t="str">
        <f t="shared" si="1"/>
        <v xml:space="preserve">宮崎　倖歩  </v>
      </c>
      <c r="G63" s="30" t="str">
        <f>IFERROR(VLOOKUP(C63,Sheet3!A:H,3,0),"")</f>
        <v xml:space="preserve">宮崎　倖歩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ｴﾘｴｰﾙSRT        </v>
      </c>
      <c r="F64" s="29" t="str">
        <f t="shared" si="1"/>
        <v xml:space="preserve">坂下　梨紗  </v>
      </c>
      <c r="G64" s="30" t="str">
        <f>IFERROR(VLOOKUP(C64,Sheet3!A:H,3,0),"")</f>
        <v xml:space="preserve">坂下　梨紗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ｴﾘｴｰﾙSRT        </v>
      </c>
      <c r="F65" s="29" t="str">
        <f t="shared" si="1"/>
        <v xml:space="preserve">曽根芹李空  </v>
      </c>
      <c r="G65" s="30" t="str">
        <f>IFERROR(VLOOKUP(C65,Sheet3!A:H,3,0),"")</f>
        <v xml:space="preserve">曽根芹李空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西条ＳＣ        </v>
      </c>
      <c r="F66" s="29" t="str">
        <f t="shared" ref="F66:F129" si="3">MID(G66,1,7)</f>
        <v xml:space="preserve">三宅　玲奈  </v>
      </c>
      <c r="G66" s="30" t="str">
        <f>IFERROR(VLOOKUP(C66,Sheet3!A:H,3,0),"")</f>
        <v xml:space="preserve">三宅　玲奈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西条ＳＣ        </v>
      </c>
      <c r="F67" s="29" t="str">
        <f t="shared" si="3"/>
        <v xml:space="preserve">加地奈伎紗  </v>
      </c>
      <c r="G67" s="30" t="str">
        <f>IFERROR(VLOOKUP(C67,Sheet3!A:H,3,0),"")</f>
        <v xml:space="preserve">加地奈伎紗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ＭＧ瀬戸内      </v>
      </c>
      <c r="F68" s="29" t="str">
        <f t="shared" si="3"/>
        <v xml:space="preserve">山口　尚秀  </v>
      </c>
      <c r="G68" s="30" t="str">
        <f>IFERROR(VLOOKUP(C68,Sheet3!A:H,3,0),"")</f>
        <v xml:space="preserve">山口　尚秀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ＭＧ瀬戸内      </v>
      </c>
      <c r="F69" s="29" t="str">
        <f t="shared" si="3"/>
        <v xml:space="preserve">木下　悠生  </v>
      </c>
      <c r="G69" s="30" t="str">
        <f>IFERROR(VLOOKUP(C69,Sheet3!A:H,3,0),"")</f>
        <v xml:space="preserve">木下　悠生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ＭＧ瀬戸内      </v>
      </c>
      <c r="F70" s="29" t="str">
        <f t="shared" si="3"/>
        <v xml:space="preserve">菊山　翔太  </v>
      </c>
      <c r="G70" s="30" t="str">
        <f>IFERROR(VLOOKUP(C70,Sheet3!A:H,3,0),"")</f>
        <v xml:space="preserve">菊山　翔太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ＭＧ瀬戸内      </v>
      </c>
      <c r="F71" s="29" t="str">
        <f t="shared" si="3"/>
        <v xml:space="preserve">田村想太郎  </v>
      </c>
      <c r="G71" s="30" t="str">
        <f>IFERROR(VLOOKUP(C71,Sheet3!A:H,3,0),"")</f>
        <v xml:space="preserve">田村想太郎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ＭＧ瀬戸内      </v>
      </c>
      <c r="F72" s="29" t="str">
        <f t="shared" si="3"/>
        <v xml:space="preserve">加藤　雄大  </v>
      </c>
      <c r="G72" s="30" t="str">
        <f>IFERROR(VLOOKUP(C72,Sheet3!A:H,3,0),"")</f>
        <v xml:space="preserve">加藤　雄大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ＭＧ瀬戸内      </v>
      </c>
      <c r="F73" s="29" t="str">
        <f t="shared" si="3"/>
        <v xml:space="preserve">中戸　琉銀  </v>
      </c>
      <c r="G73" s="30" t="str">
        <f>IFERROR(VLOOKUP(C73,Sheet3!A:H,3,0),"")</f>
        <v xml:space="preserve">中戸　琉銀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ＭＧ瀬戸内      </v>
      </c>
      <c r="F74" s="29" t="str">
        <f t="shared" si="3"/>
        <v xml:space="preserve">森　　大空  </v>
      </c>
      <c r="G74" s="30" t="str">
        <f>IFERROR(VLOOKUP(C74,Sheet3!A:H,3,0),"")</f>
        <v xml:space="preserve">森　　大空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ＭＧ瀬戸内      </v>
      </c>
      <c r="F75" s="29" t="str">
        <f t="shared" si="3"/>
        <v xml:space="preserve">森　　瑛心  </v>
      </c>
      <c r="G75" s="30" t="str">
        <f>IFERROR(VLOOKUP(C75,Sheet3!A:H,3,0),"")</f>
        <v xml:space="preserve">森　　瑛心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ＭＧ瀬戸内      </v>
      </c>
      <c r="F76" s="29" t="str">
        <f t="shared" si="3"/>
        <v xml:space="preserve">山本　彩実  </v>
      </c>
      <c r="G76" s="30" t="str">
        <f>IFERROR(VLOOKUP(C76,Sheet3!A:H,3,0),"")</f>
        <v xml:space="preserve">山本　彩実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ＭＧ瀬戸内      </v>
      </c>
      <c r="F77" s="29" t="str">
        <f t="shared" si="3"/>
        <v xml:space="preserve">文田　愛心  </v>
      </c>
      <c r="G77" s="30" t="str">
        <f>IFERROR(VLOOKUP(C77,Sheet3!A:H,3,0),"")</f>
        <v xml:space="preserve">文田　愛心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ＭＧ瀬戸内      </v>
      </c>
      <c r="F78" s="29" t="str">
        <f t="shared" si="3"/>
        <v xml:space="preserve">門田　紗空  </v>
      </c>
      <c r="G78" s="30" t="str">
        <f>IFERROR(VLOOKUP(C78,Sheet3!A:H,3,0),"")</f>
        <v xml:space="preserve">門田　紗空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ＭＧ瀬戸内      </v>
      </c>
      <c r="F79" s="29" t="str">
        <f t="shared" si="3"/>
        <v xml:space="preserve">門田　七海  </v>
      </c>
      <c r="G79" s="30" t="str">
        <f>IFERROR(VLOOKUP(C79,Sheet3!A:H,3,0),"")</f>
        <v xml:space="preserve">門田　七海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ファイブテン    </v>
      </c>
      <c r="F80" s="29" t="str">
        <f t="shared" si="3"/>
        <v xml:space="preserve">金田　浩聖  </v>
      </c>
      <c r="G80" s="30" t="str">
        <f>IFERROR(VLOOKUP(C80,Sheet3!A:H,3,0),"")</f>
        <v xml:space="preserve">金田　浩聖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ファイブテン    </v>
      </c>
      <c r="F81" s="29" t="str">
        <f t="shared" si="3"/>
        <v xml:space="preserve">福田　英寿  </v>
      </c>
      <c r="G81" s="30" t="str">
        <f>IFERROR(VLOOKUP(C81,Sheet3!A:H,3,0),"")</f>
        <v xml:space="preserve">福田　英寿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ファイブテン    </v>
      </c>
      <c r="F82" s="29" t="str">
        <f t="shared" si="3"/>
        <v xml:space="preserve">真鍋　千賢  </v>
      </c>
      <c r="G82" s="30" t="str">
        <f>IFERROR(VLOOKUP(C82,Sheet3!A:H,3,0),"")</f>
        <v xml:space="preserve">真鍋　千賢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ファイブテン    </v>
      </c>
      <c r="F83" s="29" t="str">
        <f t="shared" si="3"/>
        <v xml:space="preserve">岡本　悠希  </v>
      </c>
      <c r="G83" s="30" t="str">
        <f>IFERROR(VLOOKUP(C83,Sheet3!A:H,3,0),"")</f>
        <v xml:space="preserve">岡本　悠希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ファイブテン    </v>
      </c>
      <c r="F84" s="29" t="str">
        <f t="shared" si="3"/>
        <v xml:space="preserve">寺尾　匠正  </v>
      </c>
      <c r="G84" s="30" t="str">
        <f>IFERROR(VLOOKUP(C84,Sheet3!A:H,3,0),"")</f>
        <v xml:space="preserve">寺尾　匠正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ファイブテン    </v>
      </c>
      <c r="F85" s="29" t="str">
        <f t="shared" si="3"/>
        <v xml:space="preserve">白澤　　航  </v>
      </c>
      <c r="G85" s="30" t="str">
        <f>IFERROR(VLOOKUP(C85,Sheet3!A:H,3,0),"")</f>
        <v xml:space="preserve">白澤　　航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ファイブテン    </v>
      </c>
      <c r="F86" s="29" t="str">
        <f t="shared" si="3"/>
        <v xml:space="preserve">森田　淳夢  </v>
      </c>
      <c r="G86" s="30" t="str">
        <f>IFERROR(VLOOKUP(C86,Sheet3!A:H,3,0),"")</f>
        <v xml:space="preserve">森田　淳夢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ファイブテン    </v>
      </c>
      <c r="F87" s="29" t="str">
        <f t="shared" si="3"/>
        <v xml:space="preserve">渡部　隼斗  </v>
      </c>
      <c r="G87" s="30" t="str">
        <f>IFERROR(VLOOKUP(C87,Sheet3!A:H,3,0),"")</f>
        <v xml:space="preserve">渡部　隼斗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ファイブテン    </v>
      </c>
      <c r="F88" s="29" t="str">
        <f t="shared" si="3"/>
        <v xml:space="preserve">安藤　諒人  </v>
      </c>
      <c r="G88" s="30" t="str">
        <f>IFERROR(VLOOKUP(C88,Sheet3!A:H,3,0),"")</f>
        <v xml:space="preserve">安藤　諒人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ファイブテン    </v>
      </c>
      <c r="F89" s="29" t="str">
        <f t="shared" si="3"/>
        <v xml:space="preserve">永井　勇成  </v>
      </c>
      <c r="G89" s="30" t="str">
        <f>IFERROR(VLOOKUP(C89,Sheet3!A:H,3,0),"")</f>
        <v xml:space="preserve">永井　勇成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ファイブテン    </v>
      </c>
      <c r="F90" s="29" t="str">
        <f t="shared" si="3"/>
        <v xml:space="preserve">髙石　健翔  </v>
      </c>
      <c r="G90" s="30" t="str">
        <f>IFERROR(VLOOKUP(C90,Sheet3!A:H,3,0),"")</f>
        <v xml:space="preserve">髙石　健翔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ファイブテン    </v>
      </c>
      <c r="F91" s="29" t="str">
        <f t="shared" si="3"/>
        <v xml:space="preserve">吉原　壮祐  </v>
      </c>
      <c r="G91" s="30" t="str">
        <f>IFERROR(VLOOKUP(C91,Sheet3!A:H,3,0),"")</f>
        <v xml:space="preserve">吉原　壮祐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ファイブテン    </v>
      </c>
      <c r="F92" s="29" t="str">
        <f t="shared" si="3"/>
        <v xml:space="preserve">森田　尚斗  </v>
      </c>
      <c r="G92" s="30" t="str">
        <f>IFERROR(VLOOKUP(C92,Sheet3!A:H,3,0),"")</f>
        <v xml:space="preserve">森田　尚斗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ファイブテン    </v>
      </c>
      <c r="F93" s="29" t="str">
        <f t="shared" si="3"/>
        <v xml:space="preserve">藤原琥太郎  </v>
      </c>
      <c r="G93" s="30" t="str">
        <f>IFERROR(VLOOKUP(C93,Sheet3!A:H,3,0),"")</f>
        <v xml:space="preserve">藤原琥太郎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ファイブテン    </v>
      </c>
      <c r="F94" s="29" t="str">
        <f t="shared" si="3"/>
        <v xml:space="preserve">近藤　由都  </v>
      </c>
      <c r="G94" s="30" t="str">
        <f>IFERROR(VLOOKUP(C94,Sheet3!A:H,3,0),"")</f>
        <v xml:space="preserve">近藤　由都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ファイブテン    </v>
      </c>
      <c r="F95" s="29" t="str">
        <f t="shared" si="3"/>
        <v xml:space="preserve">大西　颯真  </v>
      </c>
      <c r="G95" s="30" t="str">
        <f>IFERROR(VLOOKUP(C95,Sheet3!A:H,3,0),"")</f>
        <v xml:space="preserve">大西　颯真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ファイブテン    </v>
      </c>
      <c r="F96" s="29" t="str">
        <f t="shared" si="3"/>
        <v xml:space="preserve">高橋　昇暉  </v>
      </c>
      <c r="G96" s="30" t="str">
        <f>IFERROR(VLOOKUP(C96,Sheet3!A:H,3,0),"")</f>
        <v xml:space="preserve">高橋　昇暉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ファイブテン    </v>
      </c>
      <c r="F97" s="29" t="str">
        <f t="shared" si="3"/>
        <v xml:space="preserve">山内　萌加  </v>
      </c>
      <c r="G97" s="30" t="str">
        <f>IFERROR(VLOOKUP(C97,Sheet3!A:H,3,0),"")</f>
        <v xml:space="preserve">山内　萌加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ファイブテン    </v>
      </c>
      <c r="F98" s="29" t="str">
        <f t="shared" si="3"/>
        <v xml:space="preserve">神野　桃花  </v>
      </c>
      <c r="G98" s="30" t="str">
        <f>IFERROR(VLOOKUP(C98,Sheet3!A:H,3,0),"")</f>
        <v xml:space="preserve">神野　桃花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ファイブテン    </v>
      </c>
      <c r="F99" s="29" t="str">
        <f t="shared" si="3"/>
        <v xml:space="preserve">天川谷美宙  </v>
      </c>
      <c r="G99" s="30" t="str">
        <f>IFERROR(VLOOKUP(C99,Sheet3!A:H,3,0),"")</f>
        <v xml:space="preserve">天川谷美宙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ファイブテン    </v>
      </c>
      <c r="F100" s="29" t="str">
        <f t="shared" si="3"/>
        <v xml:space="preserve">今城　姫桜  </v>
      </c>
      <c r="G100" s="30" t="str">
        <f>IFERROR(VLOOKUP(C100,Sheet3!A:H,3,0),"")</f>
        <v xml:space="preserve">今城　姫桜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ファイブテン    </v>
      </c>
      <c r="F101" s="29" t="str">
        <f t="shared" si="3"/>
        <v xml:space="preserve">星田　京美  </v>
      </c>
      <c r="G101" s="30" t="str">
        <f>IFERROR(VLOOKUP(C101,Sheet3!A:H,3,0),"")</f>
        <v xml:space="preserve">星田　京美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ファイブテン    </v>
      </c>
      <c r="F102" s="29" t="str">
        <f t="shared" si="3"/>
        <v xml:space="preserve">藤田　真央  </v>
      </c>
      <c r="G102" s="30" t="str">
        <f>IFERROR(VLOOKUP(C102,Sheet3!A:H,3,0),"")</f>
        <v xml:space="preserve">藤田　真央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ファイブテン    </v>
      </c>
      <c r="F103" s="29" t="str">
        <f t="shared" si="3"/>
        <v xml:space="preserve">近藤　香陽  </v>
      </c>
      <c r="G103" s="30" t="str">
        <f>IFERROR(VLOOKUP(C103,Sheet3!A:H,3,0),"")</f>
        <v xml:space="preserve">近藤　香陽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ファイブテン    </v>
      </c>
      <c r="F104" s="29" t="str">
        <f t="shared" si="3"/>
        <v xml:space="preserve">二宮　花音  </v>
      </c>
      <c r="G104" s="30" t="str">
        <f>IFERROR(VLOOKUP(C104,Sheet3!A:H,3,0),"")</f>
        <v xml:space="preserve">二宮　花音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ファイブテン    </v>
      </c>
      <c r="F105" s="29" t="str">
        <f t="shared" si="3"/>
        <v xml:space="preserve">今井　楓乃  </v>
      </c>
      <c r="G105" s="30" t="str">
        <f>IFERROR(VLOOKUP(C105,Sheet3!A:H,3,0),"")</f>
        <v xml:space="preserve">今井　楓乃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ファイブテン    </v>
      </c>
      <c r="F106" s="29" t="str">
        <f t="shared" si="3"/>
        <v xml:space="preserve">山林　美貴  </v>
      </c>
      <c r="G106" s="30" t="str">
        <f>IFERROR(VLOOKUP(C106,Sheet3!A:H,3,0),"")</f>
        <v xml:space="preserve">山林　美貴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ファイブテン    </v>
      </c>
      <c r="F107" s="29" t="str">
        <f t="shared" si="3"/>
        <v xml:space="preserve">深川　花夏  </v>
      </c>
      <c r="G107" s="30" t="str">
        <f>IFERROR(VLOOKUP(C107,Sheet3!A:H,3,0),"")</f>
        <v xml:space="preserve">深川　花夏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ファイブテン    </v>
      </c>
      <c r="F108" s="29" t="str">
        <f t="shared" si="3"/>
        <v xml:space="preserve">岡本　彩花  </v>
      </c>
      <c r="G108" s="30" t="str">
        <f>IFERROR(VLOOKUP(C108,Sheet3!A:H,3,0),"")</f>
        <v xml:space="preserve">岡本　彩花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ファイブテン    </v>
      </c>
      <c r="F109" s="29" t="str">
        <f t="shared" si="3"/>
        <v xml:space="preserve">向井　咲夏  </v>
      </c>
      <c r="G109" s="30" t="str">
        <f>IFERROR(VLOOKUP(C109,Sheet3!A:H,3,0),"")</f>
        <v xml:space="preserve">向井　咲夏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ファイブテン    </v>
      </c>
      <c r="F110" s="29" t="str">
        <f t="shared" si="3"/>
        <v xml:space="preserve">成松　咲南  </v>
      </c>
      <c r="G110" s="30" t="str">
        <f>IFERROR(VLOOKUP(C110,Sheet3!A:H,3,0),"")</f>
        <v xml:space="preserve">成松　咲南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ファイブテン    </v>
      </c>
      <c r="F111" s="29" t="str">
        <f t="shared" si="3"/>
        <v xml:space="preserve">永井　陽菜  </v>
      </c>
      <c r="G111" s="30" t="str">
        <f>IFERROR(VLOOKUP(C111,Sheet3!A:H,3,0),"")</f>
        <v xml:space="preserve">永井　陽菜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ファイブテン    </v>
      </c>
      <c r="F112" s="29" t="str">
        <f t="shared" si="3"/>
        <v xml:space="preserve">森　　　優  </v>
      </c>
      <c r="G112" s="30" t="str">
        <f>IFERROR(VLOOKUP(C112,Sheet3!A:H,3,0),"")</f>
        <v xml:space="preserve">森　　　優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ファイブテン    </v>
      </c>
      <c r="F113" s="29" t="str">
        <f t="shared" si="3"/>
        <v xml:space="preserve">金田明泉玖  </v>
      </c>
      <c r="G113" s="30" t="str">
        <f>IFERROR(VLOOKUP(C113,Sheet3!A:H,3,0),"")</f>
        <v xml:space="preserve">金田明泉玖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ファイブテン    </v>
      </c>
      <c r="F114" s="29" t="str">
        <f t="shared" si="3"/>
        <v xml:space="preserve">星田　一華  </v>
      </c>
      <c r="G114" s="30" t="str">
        <f>IFERROR(VLOOKUP(C114,Sheet3!A:H,3,0),"")</f>
        <v xml:space="preserve">星田　一華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ファイブテン    </v>
      </c>
      <c r="F115" s="29" t="str">
        <f t="shared" si="3"/>
        <v xml:space="preserve">白石優里花  </v>
      </c>
      <c r="G115" s="30" t="str">
        <f>IFERROR(VLOOKUP(C115,Sheet3!A:H,3,0),"")</f>
        <v xml:space="preserve">白石優里花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ファイブテン    </v>
      </c>
      <c r="F116" s="29" t="str">
        <f t="shared" si="3"/>
        <v xml:space="preserve">山林　香奈  </v>
      </c>
      <c r="G116" s="30" t="str">
        <f>IFERROR(VLOOKUP(C116,Sheet3!A:H,3,0),"")</f>
        <v xml:space="preserve">山林　香奈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八幡浜ＳＣ      </v>
      </c>
      <c r="F117" s="29" t="str">
        <f t="shared" si="3"/>
        <v xml:space="preserve">岡本　大翔  </v>
      </c>
      <c r="G117" s="30" t="str">
        <f>IFERROR(VLOOKUP(C117,Sheet3!A:H,3,0),"")</f>
        <v xml:space="preserve">岡本　大翔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八幡浜ＳＣ      </v>
      </c>
      <c r="F118" s="29" t="str">
        <f t="shared" si="3"/>
        <v xml:space="preserve">菊池　真弥  </v>
      </c>
      <c r="G118" s="30" t="str">
        <f>IFERROR(VLOOKUP(C118,Sheet3!A:H,3,0),"")</f>
        <v xml:space="preserve">菊池　真弥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八幡浜ＳＣ      </v>
      </c>
      <c r="F119" s="29" t="str">
        <f t="shared" si="3"/>
        <v xml:space="preserve">程野　裕介  </v>
      </c>
      <c r="G119" s="30" t="str">
        <f>IFERROR(VLOOKUP(C119,Sheet3!A:H,3,0),"")</f>
        <v xml:space="preserve">程野　裕介                    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八幡浜ＳＣ      </v>
      </c>
      <c r="F120" s="29" t="str">
        <f t="shared" si="3"/>
        <v xml:space="preserve">佐々木健成  </v>
      </c>
      <c r="G120" s="30" t="str">
        <f>IFERROR(VLOOKUP(C120,Sheet3!A:H,3,0),"")</f>
        <v xml:space="preserve">佐々木健成                    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八幡浜ＳＣ      </v>
      </c>
      <c r="F121" s="29" t="str">
        <f t="shared" si="3"/>
        <v xml:space="preserve">上杉　晃平  </v>
      </c>
      <c r="G121" s="30" t="str">
        <f>IFERROR(VLOOKUP(C121,Sheet3!A:H,3,0),"")</f>
        <v xml:space="preserve">上杉　晃平                    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八幡浜ＳＣ      </v>
      </c>
      <c r="F122" s="29" t="str">
        <f t="shared" si="3"/>
        <v xml:space="preserve">井関　浩雅  </v>
      </c>
      <c r="G122" s="30" t="str">
        <f>IFERROR(VLOOKUP(C122,Sheet3!A:H,3,0),"")</f>
        <v xml:space="preserve">井関　浩雅                    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八幡浜ＳＣ      </v>
      </c>
      <c r="F123" s="29" t="str">
        <f t="shared" si="3"/>
        <v xml:space="preserve">廣瀬　功武  </v>
      </c>
      <c r="G123" s="30" t="str">
        <f>IFERROR(VLOOKUP(C123,Sheet3!A:H,3,0),"")</f>
        <v xml:space="preserve">廣瀬　功武                    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八幡浜ＳＣ      </v>
      </c>
      <c r="F124" s="29" t="str">
        <f t="shared" si="3"/>
        <v xml:space="preserve">下田　天海  </v>
      </c>
      <c r="G124" s="30" t="str">
        <f>IFERROR(VLOOKUP(C124,Sheet3!A:H,3,0),"")</f>
        <v xml:space="preserve">下田　天海                    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八幡浜ＳＣ      </v>
      </c>
      <c r="F125" s="29" t="str">
        <f t="shared" si="3"/>
        <v xml:space="preserve">山中　紗和  </v>
      </c>
      <c r="G125" s="30" t="str">
        <f>IFERROR(VLOOKUP(C125,Sheet3!A:H,3,0),"")</f>
        <v xml:space="preserve">山中　紗和                    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八幡浜ＳＣ      </v>
      </c>
      <c r="F126" s="29" t="str">
        <f t="shared" si="3"/>
        <v xml:space="preserve">岡本　未来  </v>
      </c>
      <c r="G126" s="30" t="str">
        <f>IFERROR(VLOOKUP(C126,Sheet3!A:H,3,0),"")</f>
        <v xml:space="preserve">岡本　未来                    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八幡浜ＳＣ      </v>
      </c>
      <c r="F127" s="29" t="str">
        <f t="shared" si="3"/>
        <v xml:space="preserve">石村　思穏  </v>
      </c>
      <c r="G127" s="30" t="str">
        <f>IFERROR(VLOOKUP(C127,Sheet3!A:H,3,0),"")</f>
        <v xml:space="preserve">石村　思穏                    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八幡浜ＳＣ      </v>
      </c>
      <c r="F128" s="29" t="str">
        <f t="shared" si="3"/>
        <v xml:space="preserve">山田優里也  </v>
      </c>
      <c r="G128" s="30" t="str">
        <f>IFERROR(VLOOKUP(C128,Sheet3!A:H,3,0),"")</f>
        <v xml:space="preserve">山田優里也                    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八幡浜ＳＣ      </v>
      </c>
      <c r="F129" s="29" t="str">
        <f t="shared" si="3"/>
        <v xml:space="preserve">岡本　望愛  </v>
      </c>
      <c r="G129" s="30" t="str">
        <f>IFERROR(VLOOKUP(C129,Sheet3!A:H,3,0),"")</f>
        <v xml:space="preserve">岡本　望愛                    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八幡浜ＳＣ      </v>
      </c>
      <c r="F130" s="29" t="str">
        <f t="shared" ref="F130:F193" si="5">MID(G130,1,7)</f>
        <v xml:space="preserve">竹林　優貴  </v>
      </c>
      <c r="G130" s="30" t="str">
        <f>IFERROR(VLOOKUP(C130,Sheet3!A:H,3,0),"")</f>
        <v xml:space="preserve">竹林　優貴                    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八幡浜ＳＣ      </v>
      </c>
      <c r="F131" s="29" t="str">
        <f t="shared" si="5"/>
        <v xml:space="preserve">上杉　美羽  </v>
      </c>
      <c r="G131" s="30" t="str">
        <f>IFERROR(VLOOKUP(C131,Sheet3!A:H,3,0),"")</f>
        <v xml:space="preserve">上杉　美羽                    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アズサ松山      </v>
      </c>
      <c r="F132" s="29" t="str">
        <f t="shared" si="5"/>
        <v xml:space="preserve">越智　史洋  </v>
      </c>
      <c r="G132" s="30" t="str">
        <f>IFERROR(VLOOKUP(C132,Sheet3!A:H,3,0),"")</f>
        <v xml:space="preserve">越智　史洋                    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アズサ松山      </v>
      </c>
      <c r="F133" s="29" t="str">
        <f t="shared" si="5"/>
        <v xml:space="preserve">鶴岡　海斗  </v>
      </c>
      <c r="G133" s="30" t="str">
        <f>IFERROR(VLOOKUP(C133,Sheet3!A:H,3,0),"")</f>
        <v xml:space="preserve">鶴岡　海斗                    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アズサ松山      </v>
      </c>
      <c r="F134" s="29" t="str">
        <f t="shared" si="5"/>
        <v xml:space="preserve">戒能　　駿  </v>
      </c>
      <c r="G134" s="30" t="str">
        <f>IFERROR(VLOOKUP(C134,Sheet3!A:H,3,0),"")</f>
        <v xml:space="preserve">戒能　　駿                    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アズサ松山      </v>
      </c>
      <c r="F135" s="29" t="str">
        <f t="shared" si="5"/>
        <v xml:space="preserve">山﨑　創太  </v>
      </c>
      <c r="G135" s="30" t="str">
        <f>IFERROR(VLOOKUP(C135,Sheet3!A:H,3,0),"")</f>
        <v xml:space="preserve">山﨑　創太                    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アズサ松山      </v>
      </c>
      <c r="F136" s="29" t="str">
        <f t="shared" si="5"/>
        <v xml:space="preserve">三瀬　優翔  </v>
      </c>
      <c r="G136" s="30" t="str">
        <f>IFERROR(VLOOKUP(C136,Sheet3!A:H,3,0),"")</f>
        <v xml:space="preserve">三瀬　優翔                    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アズサ松山      </v>
      </c>
      <c r="F137" s="29" t="str">
        <f t="shared" si="5"/>
        <v xml:space="preserve">満汐　航士  </v>
      </c>
      <c r="G137" s="30" t="str">
        <f>IFERROR(VLOOKUP(C137,Sheet3!A:H,3,0),"")</f>
        <v xml:space="preserve">満汐　航士                    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アズサ松山      </v>
      </c>
      <c r="F138" s="29" t="str">
        <f t="shared" si="5"/>
        <v xml:space="preserve">松岡　　遼  </v>
      </c>
      <c r="G138" s="30" t="str">
        <f>IFERROR(VLOOKUP(C138,Sheet3!A:H,3,0),"")</f>
        <v xml:space="preserve">松岡　　遼                    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アズサ松山      </v>
      </c>
      <c r="F139" s="29" t="str">
        <f t="shared" si="5"/>
        <v xml:space="preserve">赤松　　晃  </v>
      </c>
      <c r="G139" s="30" t="str">
        <f>IFERROR(VLOOKUP(C139,Sheet3!A:H,3,0),"")</f>
        <v xml:space="preserve">赤松　　晃                    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アズサ松山      </v>
      </c>
      <c r="F140" s="29" t="str">
        <f t="shared" si="5"/>
        <v xml:space="preserve">矢野　正宗  </v>
      </c>
      <c r="G140" s="30" t="str">
        <f>IFERROR(VLOOKUP(C140,Sheet3!A:H,3,0),"")</f>
        <v xml:space="preserve">矢野　正宗                    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アズサ松山      </v>
      </c>
      <c r="F141" s="29" t="str">
        <f t="shared" si="5"/>
        <v xml:space="preserve">小池京士郎  </v>
      </c>
      <c r="G141" s="30" t="str">
        <f>IFERROR(VLOOKUP(C141,Sheet3!A:H,3,0),"")</f>
        <v xml:space="preserve">小池京士郎                    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アズサ松山      </v>
      </c>
      <c r="F142" s="29" t="str">
        <f t="shared" si="5"/>
        <v xml:space="preserve">宮内結衣子  </v>
      </c>
      <c r="G142" s="30" t="str">
        <f>IFERROR(VLOOKUP(C142,Sheet3!A:H,3,0),"")</f>
        <v xml:space="preserve">宮内結衣子                    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アズサ松山      </v>
      </c>
      <c r="F143" s="29" t="str">
        <f t="shared" si="5"/>
        <v xml:space="preserve">大谷　心咲  </v>
      </c>
      <c r="G143" s="30" t="str">
        <f>IFERROR(VLOOKUP(C143,Sheet3!A:H,3,0),"")</f>
        <v xml:space="preserve">大谷　心咲                    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アズサ松山      </v>
      </c>
      <c r="F144" s="29" t="str">
        <f t="shared" si="5"/>
        <v xml:space="preserve">阿部　天香  </v>
      </c>
      <c r="G144" s="30" t="str">
        <f>IFERROR(VLOOKUP(C144,Sheet3!A:H,3,0),"")</f>
        <v xml:space="preserve">阿部　天香                    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アズサ松山      </v>
      </c>
      <c r="F145" s="29" t="str">
        <f t="shared" si="5"/>
        <v xml:space="preserve">永田　実悠  </v>
      </c>
      <c r="G145" s="30" t="str">
        <f>IFERROR(VLOOKUP(C145,Sheet3!A:H,3,0),"")</f>
        <v xml:space="preserve">永田　実悠                    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アズサ松山      </v>
      </c>
      <c r="F146" s="29" t="str">
        <f t="shared" si="5"/>
        <v xml:space="preserve">山﨑　千世  </v>
      </c>
      <c r="G146" s="30" t="str">
        <f>IFERROR(VLOOKUP(C146,Sheet3!A:H,3,0),"")</f>
        <v xml:space="preserve">山﨑　千世                    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アズサ松山      </v>
      </c>
      <c r="F147" s="29" t="str">
        <f t="shared" si="5"/>
        <v xml:space="preserve">山口　紗弥  </v>
      </c>
      <c r="G147" s="30" t="str">
        <f>IFERROR(VLOOKUP(C147,Sheet3!A:H,3,0),"")</f>
        <v xml:space="preserve">山口　紗弥                    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ＭＧ双葉        </v>
      </c>
      <c r="F148" s="29" t="str">
        <f t="shared" si="5"/>
        <v xml:space="preserve">大西　源太  </v>
      </c>
      <c r="G148" s="30" t="str">
        <f>IFERROR(VLOOKUP(C148,Sheet3!A:H,3,0),"")</f>
        <v xml:space="preserve">大西　源太                    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ＭＧ双葉        </v>
      </c>
      <c r="F149" s="29" t="str">
        <f t="shared" si="5"/>
        <v xml:space="preserve">長野　　弘  </v>
      </c>
      <c r="G149" s="30" t="str">
        <f>IFERROR(VLOOKUP(C149,Sheet3!A:H,3,0),"")</f>
        <v xml:space="preserve">長野　　弘                    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ＭＧ双葉        </v>
      </c>
      <c r="F150" s="29" t="str">
        <f t="shared" si="5"/>
        <v xml:space="preserve">青野　　空  </v>
      </c>
      <c r="G150" s="30" t="str">
        <f>IFERROR(VLOOKUP(C150,Sheet3!A:H,3,0),"")</f>
        <v xml:space="preserve">青野　　空                    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ＭＧ双葉        </v>
      </c>
      <c r="F151" s="29" t="str">
        <f t="shared" si="5"/>
        <v xml:space="preserve">山田　睦己  </v>
      </c>
      <c r="G151" s="30" t="str">
        <f>IFERROR(VLOOKUP(C151,Sheet3!A:H,3,0),"")</f>
        <v xml:space="preserve">山田　睦己                    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ＭＧ双葉        </v>
      </c>
      <c r="F152" s="29" t="str">
        <f t="shared" si="5"/>
        <v xml:space="preserve">尾﨑　建太  </v>
      </c>
      <c r="G152" s="30" t="str">
        <f>IFERROR(VLOOKUP(C152,Sheet3!A:H,3,0),"")</f>
        <v xml:space="preserve">尾﨑　建太                    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ＭＧ双葉        </v>
      </c>
      <c r="F153" s="29" t="str">
        <f t="shared" si="5"/>
        <v xml:space="preserve">山内　奏人  </v>
      </c>
      <c r="G153" s="30" t="str">
        <f>IFERROR(VLOOKUP(C153,Sheet3!A:H,3,0),"")</f>
        <v xml:space="preserve">山内　奏人                    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ＭＧ双葉        </v>
      </c>
      <c r="F154" s="29" t="str">
        <f t="shared" si="5"/>
        <v xml:space="preserve">山口　莉玖  </v>
      </c>
      <c r="G154" s="30" t="str">
        <f>IFERROR(VLOOKUP(C154,Sheet3!A:H,3,0),"")</f>
        <v xml:space="preserve">山口　莉玖                    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ＭＧ双葉        </v>
      </c>
      <c r="F155" s="29" t="str">
        <f t="shared" si="5"/>
        <v xml:space="preserve">鎌田　凌徳  </v>
      </c>
      <c r="G155" s="30" t="str">
        <f>IFERROR(VLOOKUP(C155,Sheet3!A:H,3,0),"")</f>
        <v xml:space="preserve">鎌田　凌徳                    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ＭＧ双葉        </v>
      </c>
      <c r="F156" s="29" t="str">
        <f t="shared" si="5"/>
        <v xml:space="preserve">越智　裕惺  </v>
      </c>
      <c r="G156" s="30" t="str">
        <f>IFERROR(VLOOKUP(C156,Sheet3!A:H,3,0),"")</f>
        <v xml:space="preserve">越智　裕惺                    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ＭＧ双葉        </v>
      </c>
      <c r="F157" s="29" t="str">
        <f t="shared" si="5"/>
        <v xml:space="preserve">山内　大和  </v>
      </c>
      <c r="G157" s="30" t="str">
        <f>IFERROR(VLOOKUP(C157,Sheet3!A:H,3,0),"")</f>
        <v xml:space="preserve">山内　大和                    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ＭＧ双葉        </v>
      </c>
      <c r="F158" s="29" t="str">
        <f t="shared" si="5"/>
        <v xml:space="preserve">大河内陽介  </v>
      </c>
      <c r="G158" s="30" t="str">
        <f>IFERROR(VLOOKUP(C158,Sheet3!A:H,3,0),"")</f>
        <v xml:space="preserve">大河内陽介                    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ＭＧ双葉        </v>
      </c>
      <c r="F159" s="29" t="str">
        <f t="shared" si="5"/>
        <v xml:space="preserve">別府　彩羽  </v>
      </c>
      <c r="G159" s="30" t="str">
        <f>IFERROR(VLOOKUP(C159,Sheet3!A:H,3,0),"")</f>
        <v xml:space="preserve">別府　彩羽                    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ＭＧ双葉        </v>
      </c>
      <c r="F160" s="29" t="str">
        <f t="shared" si="5"/>
        <v xml:space="preserve">水田結依子  </v>
      </c>
      <c r="G160" s="30" t="str">
        <f>IFERROR(VLOOKUP(C160,Sheet3!A:H,3,0),"")</f>
        <v xml:space="preserve">水田結依子                    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ＭＧ双葉        </v>
      </c>
      <c r="F161" s="29" t="str">
        <f t="shared" si="5"/>
        <v xml:space="preserve">濵田　瑠美  </v>
      </c>
      <c r="G161" s="30" t="str">
        <f>IFERROR(VLOOKUP(C161,Sheet3!A:H,3,0),"")</f>
        <v xml:space="preserve">濵田　瑠美                    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ＭＧ双葉        </v>
      </c>
      <c r="F162" s="29" t="str">
        <f t="shared" si="5"/>
        <v xml:space="preserve">杉本　奈月  </v>
      </c>
      <c r="G162" s="30" t="str">
        <f>IFERROR(VLOOKUP(C162,Sheet3!A:H,3,0),"")</f>
        <v xml:space="preserve">杉本　奈月                    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ＭＧ双葉        </v>
      </c>
      <c r="F163" s="29" t="str">
        <f t="shared" si="5"/>
        <v xml:space="preserve">日浅　由彩  </v>
      </c>
      <c r="G163" s="30" t="str">
        <f>IFERROR(VLOOKUP(C163,Sheet3!A:H,3,0),"")</f>
        <v xml:space="preserve">日浅　由彩                    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ＭＧ双葉        </v>
      </c>
      <c r="F164" s="29" t="str">
        <f t="shared" si="5"/>
        <v xml:space="preserve">山口　葵生  </v>
      </c>
      <c r="G164" s="30" t="str">
        <f>IFERROR(VLOOKUP(C164,Sheet3!A:H,3,0),"")</f>
        <v xml:space="preserve">山口　葵生                    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ＭＧ双葉        </v>
      </c>
      <c r="F165" s="29" t="str">
        <f t="shared" si="5"/>
        <v xml:space="preserve">山田　帆夏  </v>
      </c>
      <c r="G165" s="30" t="str">
        <f>IFERROR(VLOOKUP(C165,Sheet3!A:H,3,0),"")</f>
        <v xml:space="preserve">山田　帆夏                    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石原ＳＣ        </v>
      </c>
      <c r="F166" s="29" t="str">
        <f t="shared" si="5"/>
        <v xml:space="preserve">窪田　雄斗  </v>
      </c>
      <c r="G166" s="30" t="str">
        <f>IFERROR(VLOOKUP(C166,Sheet3!A:H,3,0),"")</f>
        <v xml:space="preserve">窪田　雄斗                    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石原ＳＣ        </v>
      </c>
      <c r="F167" s="29" t="str">
        <f t="shared" si="5"/>
        <v xml:space="preserve">羽田野颯太  </v>
      </c>
      <c r="G167" s="30" t="str">
        <f>IFERROR(VLOOKUP(C167,Sheet3!A:H,3,0),"")</f>
        <v xml:space="preserve">羽田野颯太                    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石原ＳＣ        </v>
      </c>
      <c r="F168" s="29" t="str">
        <f t="shared" si="5"/>
        <v xml:space="preserve">城戸　心呂  </v>
      </c>
      <c r="G168" s="30" t="str">
        <f>IFERROR(VLOOKUP(C168,Sheet3!A:H,3,0),"")</f>
        <v xml:space="preserve">城戸　心呂                    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石原ＳＣ        </v>
      </c>
      <c r="F169" s="29" t="str">
        <f t="shared" si="5"/>
        <v xml:space="preserve">兵頭　まい  </v>
      </c>
      <c r="G169" s="30" t="str">
        <f>IFERROR(VLOOKUP(C169,Sheet3!A:H,3,0),"")</f>
        <v xml:space="preserve">兵頭　まい                    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石原ＳＣ        </v>
      </c>
      <c r="F170" s="29" t="str">
        <f t="shared" si="5"/>
        <v xml:space="preserve">城戸　南海  </v>
      </c>
      <c r="G170" s="30" t="str">
        <f>IFERROR(VLOOKUP(C170,Sheet3!A:H,3,0),"")</f>
        <v xml:space="preserve">城戸　南海                    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フィッタ松山    </v>
      </c>
      <c r="F171" s="29" t="str">
        <f t="shared" si="5"/>
        <v xml:space="preserve">田坂　優成  </v>
      </c>
      <c r="G171" s="30" t="str">
        <f>IFERROR(VLOOKUP(C171,Sheet3!A:H,3,0),"")</f>
        <v xml:space="preserve">田坂　優成                    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フィッタ松山    </v>
      </c>
      <c r="F172" s="29" t="str">
        <f t="shared" si="5"/>
        <v xml:space="preserve">野田旺太郎  </v>
      </c>
      <c r="G172" s="30" t="str">
        <f>IFERROR(VLOOKUP(C172,Sheet3!A:H,3,0),"")</f>
        <v xml:space="preserve">野田旺太郎                    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フィッタ松山    </v>
      </c>
      <c r="F173" s="29" t="str">
        <f t="shared" si="5"/>
        <v xml:space="preserve">梶田　洸貴  </v>
      </c>
      <c r="G173" s="30" t="str">
        <f>IFERROR(VLOOKUP(C173,Sheet3!A:H,3,0),"")</f>
        <v xml:space="preserve">梶田　洸貴                    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フィッタ松山    </v>
      </c>
      <c r="F174" s="29" t="str">
        <f t="shared" si="5"/>
        <v xml:space="preserve">松浦　海翔  </v>
      </c>
      <c r="G174" s="30" t="str">
        <f>IFERROR(VLOOKUP(C174,Sheet3!A:H,3,0),"")</f>
        <v xml:space="preserve">松浦　海翔                    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フィッタ松山    </v>
      </c>
      <c r="F175" s="29" t="str">
        <f t="shared" si="5"/>
        <v xml:space="preserve">岡﨑　一彗  </v>
      </c>
      <c r="G175" s="30" t="str">
        <f>IFERROR(VLOOKUP(C175,Sheet3!A:H,3,0),"")</f>
        <v xml:space="preserve">岡﨑　一彗                    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フィッタ松山    </v>
      </c>
      <c r="F176" s="29" t="str">
        <f t="shared" si="5"/>
        <v xml:space="preserve">越智　通康  </v>
      </c>
      <c r="G176" s="30" t="str">
        <f>IFERROR(VLOOKUP(C176,Sheet3!A:H,3,0),"")</f>
        <v xml:space="preserve">越智　通康                    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フィッタ松山    </v>
      </c>
      <c r="F177" s="29" t="str">
        <f t="shared" si="5"/>
        <v xml:space="preserve">小野　寛生  </v>
      </c>
      <c r="G177" s="30" t="str">
        <f>IFERROR(VLOOKUP(C177,Sheet3!A:H,3,0),"")</f>
        <v xml:space="preserve">小野　寛生                    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フィッタ松山    </v>
      </c>
      <c r="F178" s="29" t="str">
        <f t="shared" si="5"/>
        <v xml:space="preserve">石川　智暉  </v>
      </c>
      <c r="G178" s="30" t="str">
        <f>IFERROR(VLOOKUP(C178,Sheet3!A:H,3,0),"")</f>
        <v xml:space="preserve">石川　智暉                    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フィッタ松山    </v>
      </c>
      <c r="F179" s="29" t="str">
        <f t="shared" si="5"/>
        <v xml:space="preserve">永田　　空  </v>
      </c>
      <c r="G179" s="30" t="str">
        <f>IFERROR(VLOOKUP(C179,Sheet3!A:H,3,0),"")</f>
        <v xml:space="preserve">永田　　空                    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フィッタ松山    </v>
      </c>
      <c r="F180" s="29" t="str">
        <f t="shared" si="5"/>
        <v xml:space="preserve">辻田　裕真  </v>
      </c>
      <c r="G180" s="30" t="str">
        <f>IFERROR(VLOOKUP(C180,Sheet3!A:H,3,0),"")</f>
        <v xml:space="preserve">辻田　裕真                    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フィッタ松山    </v>
      </c>
      <c r="F181" s="29" t="str">
        <f t="shared" si="5"/>
        <v xml:space="preserve">平田　優貴  </v>
      </c>
      <c r="G181" s="30" t="str">
        <f>IFERROR(VLOOKUP(C181,Sheet3!A:H,3,0),"")</f>
        <v xml:space="preserve">平田　優貴                    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フィッタ松山    </v>
      </c>
      <c r="F182" s="29" t="str">
        <f t="shared" si="5"/>
        <v xml:space="preserve">八重川　輝  </v>
      </c>
      <c r="G182" s="30" t="str">
        <f>IFERROR(VLOOKUP(C182,Sheet3!A:H,3,0),"")</f>
        <v xml:space="preserve">八重川　輝                    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フィッタ松山    </v>
      </c>
      <c r="F183" s="29" t="str">
        <f t="shared" si="5"/>
        <v xml:space="preserve">田村　　公  </v>
      </c>
      <c r="G183" s="30" t="str">
        <f>IFERROR(VLOOKUP(C183,Sheet3!A:H,3,0),"")</f>
        <v xml:space="preserve">田村　　公                    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フィッタ松山    </v>
      </c>
      <c r="F184" s="29" t="str">
        <f t="shared" si="5"/>
        <v xml:space="preserve">高山　　翔  </v>
      </c>
      <c r="G184" s="30" t="str">
        <f>IFERROR(VLOOKUP(C184,Sheet3!A:H,3,0),"")</f>
        <v xml:space="preserve">高山　　翔                    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フィッタ松山    </v>
      </c>
      <c r="F185" s="29" t="str">
        <f t="shared" si="5"/>
        <v xml:space="preserve">藤並　拓郎  </v>
      </c>
      <c r="G185" s="30" t="str">
        <f>IFERROR(VLOOKUP(C185,Sheet3!A:H,3,0),"")</f>
        <v xml:space="preserve">藤並　拓郎                    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フィッタ松山    </v>
      </c>
      <c r="F186" s="29" t="str">
        <f t="shared" si="5"/>
        <v xml:space="preserve">山田　朔久  </v>
      </c>
      <c r="G186" s="30" t="str">
        <f>IFERROR(VLOOKUP(C186,Sheet3!A:H,3,0),"")</f>
        <v xml:space="preserve">山田　朔久                    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フィッタ松山    </v>
      </c>
      <c r="F187" s="29" t="str">
        <f t="shared" si="5"/>
        <v xml:space="preserve">久保　嘉輝  </v>
      </c>
      <c r="G187" s="30" t="str">
        <f>IFERROR(VLOOKUP(C187,Sheet3!A:H,3,0),"")</f>
        <v xml:space="preserve">久保　嘉輝                    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フィッタ松山    </v>
      </c>
      <c r="F188" s="29" t="str">
        <f t="shared" si="5"/>
        <v xml:space="preserve">三瀬　一太  </v>
      </c>
      <c r="G188" s="30" t="str">
        <f>IFERROR(VLOOKUP(C188,Sheet3!A:H,3,0),"")</f>
        <v xml:space="preserve">三瀬　一太                    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フィッタ松山    </v>
      </c>
      <c r="F189" s="29" t="str">
        <f t="shared" si="5"/>
        <v xml:space="preserve">平田　克貴  </v>
      </c>
      <c r="G189" s="30" t="str">
        <f>IFERROR(VLOOKUP(C189,Sheet3!A:H,3,0),"")</f>
        <v xml:space="preserve">平田　克貴                    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フィッタ松山    </v>
      </c>
      <c r="F190" s="29" t="str">
        <f t="shared" si="5"/>
        <v xml:space="preserve">樋口　航志  </v>
      </c>
      <c r="G190" s="30" t="str">
        <f>IFERROR(VLOOKUP(C190,Sheet3!A:H,3,0),"")</f>
        <v xml:space="preserve">樋口　航志                    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フィッタ松山    </v>
      </c>
      <c r="F191" s="29" t="str">
        <f t="shared" si="5"/>
        <v xml:space="preserve">藤並　幹太  </v>
      </c>
      <c r="G191" s="30" t="str">
        <f>IFERROR(VLOOKUP(C191,Sheet3!A:H,3,0),"")</f>
        <v xml:space="preserve">藤並　幹太                    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フィッタ松山    </v>
      </c>
      <c r="F192" s="29" t="str">
        <f t="shared" si="5"/>
        <v xml:space="preserve">久保　勇人  </v>
      </c>
      <c r="G192" s="30" t="str">
        <f>IFERROR(VLOOKUP(C192,Sheet3!A:H,3,0),"")</f>
        <v xml:space="preserve">久保　勇人                    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フィッタ松山    </v>
      </c>
      <c r="F193" s="29" t="str">
        <f t="shared" si="5"/>
        <v xml:space="preserve">井村　遥翔  </v>
      </c>
      <c r="G193" s="30" t="str">
        <f>IFERROR(VLOOKUP(C193,Sheet3!A:H,3,0),"")</f>
        <v xml:space="preserve">井村　遥翔                    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フィッタ松山    </v>
      </c>
      <c r="F194" s="29" t="str">
        <f t="shared" ref="F194:F257" si="7">MID(G194,1,7)</f>
        <v xml:space="preserve">松岡誠士郎  </v>
      </c>
      <c r="G194" s="30" t="str">
        <f>IFERROR(VLOOKUP(C194,Sheet3!A:H,3,0),"")</f>
        <v xml:space="preserve">松岡誠士郎                    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フィッタ松山    </v>
      </c>
      <c r="F195" s="29" t="str">
        <f t="shared" si="7"/>
        <v xml:space="preserve">高橋　良征  </v>
      </c>
      <c r="G195" s="30" t="str">
        <f>IFERROR(VLOOKUP(C195,Sheet3!A:H,3,0),"")</f>
        <v xml:space="preserve">高橋　良征                    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フィッタ松山    </v>
      </c>
      <c r="F196" s="29" t="str">
        <f t="shared" si="7"/>
        <v xml:space="preserve">越智　紗英  </v>
      </c>
      <c r="G196" s="30" t="str">
        <f>IFERROR(VLOOKUP(C196,Sheet3!A:H,3,0),"")</f>
        <v xml:space="preserve">越智　紗英                    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フィッタ松山    </v>
      </c>
      <c r="F197" s="29" t="str">
        <f t="shared" si="7"/>
        <v xml:space="preserve">高山　結衣  </v>
      </c>
      <c r="G197" s="30" t="str">
        <f>IFERROR(VLOOKUP(C197,Sheet3!A:H,3,0),"")</f>
        <v xml:space="preserve">高山　結衣                    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フィッタ松山    </v>
      </c>
      <c r="F198" s="29" t="str">
        <f t="shared" si="7"/>
        <v xml:space="preserve">荒谷　結奏  </v>
      </c>
      <c r="G198" s="30" t="str">
        <f>IFERROR(VLOOKUP(C198,Sheet3!A:H,3,0),"")</f>
        <v xml:space="preserve">荒谷　結奏                    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フィッタ松山    </v>
      </c>
      <c r="F199" s="29" t="str">
        <f t="shared" si="7"/>
        <v xml:space="preserve">乃万　美嘉  </v>
      </c>
      <c r="G199" s="30" t="str">
        <f>IFERROR(VLOOKUP(C199,Sheet3!A:H,3,0),"")</f>
        <v xml:space="preserve">乃万　美嘉                    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フィッタ松山    </v>
      </c>
      <c r="F200" s="29" t="str">
        <f t="shared" si="7"/>
        <v xml:space="preserve">星山　心結  </v>
      </c>
      <c r="G200" s="30" t="str">
        <f>IFERROR(VLOOKUP(C200,Sheet3!A:H,3,0),"")</f>
        <v xml:space="preserve">星山　心結                    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フィッタ松山    </v>
      </c>
      <c r="F201" s="29" t="str">
        <f t="shared" si="7"/>
        <v xml:space="preserve">西田　瑚雪  </v>
      </c>
      <c r="G201" s="30" t="str">
        <f>IFERROR(VLOOKUP(C201,Sheet3!A:H,3,0),"")</f>
        <v xml:space="preserve">西田　瑚雪                    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フィッタ松山    </v>
      </c>
      <c r="F202" s="29" t="str">
        <f t="shared" si="7"/>
        <v xml:space="preserve">山本　涼華  </v>
      </c>
      <c r="G202" s="30" t="str">
        <f>IFERROR(VLOOKUP(C202,Sheet3!A:H,3,0),"")</f>
        <v xml:space="preserve">山本　涼華                    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フィッタ松山    </v>
      </c>
      <c r="F203" s="29" t="str">
        <f t="shared" si="7"/>
        <v xml:space="preserve">得永　法花  </v>
      </c>
      <c r="G203" s="30" t="str">
        <f>IFERROR(VLOOKUP(C203,Sheet3!A:H,3,0),"")</f>
        <v xml:space="preserve">得永　法花                    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フィッタ松山    </v>
      </c>
      <c r="F204" s="29" t="str">
        <f t="shared" si="7"/>
        <v xml:space="preserve">石川　　葵  </v>
      </c>
      <c r="G204" s="30" t="str">
        <f>IFERROR(VLOOKUP(C204,Sheet3!A:H,3,0),"")</f>
        <v xml:space="preserve">石川　　葵                    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フィッタ松山    </v>
      </c>
      <c r="F205" s="29" t="str">
        <f t="shared" si="7"/>
        <v xml:space="preserve">吉野　彩来  </v>
      </c>
      <c r="G205" s="30" t="str">
        <f>IFERROR(VLOOKUP(C205,Sheet3!A:H,3,0),"")</f>
        <v xml:space="preserve">吉野　彩来                    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フィッタ松山    </v>
      </c>
      <c r="F206" s="29" t="str">
        <f t="shared" si="7"/>
        <v xml:space="preserve">高橋　佐和  </v>
      </c>
      <c r="G206" s="30" t="str">
        <f>IFERROR(VLOOKUP(C206,Sheet3!A:H,3,0),"")</f>
        <v xml:space="preserve">高橋　佐和                    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フィッタ松山    </v>
      </c>
      <c r="F207" s="29" t="str">
        <f t="shared" si="7"/>
        <v xml:space="preserve">塚本　理華  </v>
      </c>
      <c r="G207" s="30" t="str">
        <f>IFERROR(VLOOKUP(C207,Sheet3!A:H,3,0),"")</f>
        <v xml:space="preserve">塚本　理華                    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フィッタ松山    </v>
      </c>
      <c r="F208" s="29" t="str">
        <f t="shared" si="7"/>
        <v xml:space="preserve">吉井　咲愛  </v>
      </c>
      <c r="G208" s="30" t="str">
        <f>IFERROR(VLOOKUP(C208,Sheet3!A:H,3,0),"")</f>
        <v xml:space="preserve">吉井　咲愛                    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フィッタ松山    </v>
      </c>
      <c r="F209" s="29" t="str">
        <f t="shared" si="7"/>
        <v xml:space="preserve">渡部　花音  </v>
      </c>
      <c r="G209" s="30" t="str">
        <f>IFERROR(VLOOKUP(C209,Sheet3!A:H,3,0),"")</f>
        <v xml:space="preserve">渡部　花音                    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フィッタ松山    </v>
      </c>
      <c r="F210" s="29" t="str">
        <f t="shared" si="7"/>
        <v xml:space="preserve">鷹羽　美玖  </v>
      </c>
      <c r="G210" s="30" t="str">
        <f>IFERROR(VLOOKUP(C210,Sheet3!A:H,3,0),"")</f>
        <v xml:space="preserve">鷹羽　美玖                    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フィッタ重信    </v>
      </c>
      <c r="F211" s="29" t="str">
        <f t="shared" si="7"/>
        <v xml:space="preserve">向居　大晴  </v>
      </c>
      <c r="G211" s="30" t="str">
        <f>IFERROR(VLOOKUP(C211,Sheet3!A:H,3,0),"")</f>
        <v xml:space="preserve">向居　大晴                    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フィッタ重信    </v>
      </c>
      <c r="F212" s="29" t="str">
        <f t="shared" si="7"/>
        <v xml:space="preserve">黒野　裕馬  </v>
      </c>
      <c r="G212" s="30" t="str">
        <f>IFERROR(VLOOKUP(C212,Sheet3!A:H,3,0),"")</f>
        <v xml:space="preserve">黒野　裕馬                    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フィッタ重信    </v>
      </c>
      <c r="F213" s="29" t="str">
        <f t="shared" si="7"/>
        <v xml:space="preserve">名智　　馨  </v>
      </c>
      <c r="G213" s="30" t="str">
        <f>IFERROR(VLOOKUP(C213,Sheet3!A:H,3,0),"")</f>
        <v xml:space="preserve">名智　　馨                    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フィッタ重信    </v>
      </c>
      <c r="F214" s="29" t="str">
        <f t="shared" si="7"/>
        <v xml:space="preserve">久保田凌太朗 </v>
      </c>
      <c r="G214" s="30" t="str">
        <f>IFERROR(VLOOKUP(C214,Sheet3!A:H,3,0),"")</f>
        <v xml:space="preserve">久保田凌太朗                  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フィッタ重信    </v>
      </c>
      <c r="F215" s="29" t="str">
        <f t="shared" si="7"/>
        <v xml:space="preserve">髙橋　昂大  </v>
      </c>
      <c r="G215" s="30" t="str">
        <f>IFERROR(VLOOKUP(C215,Sheet3!A:H,3,0),"")</f>
        <v xml:space="preserve">髙橋　昂大                    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フィッタ重信    </v>
      </c>
      <c r="F216" s="29" t="str">
        <f t="shared" si="7"/>
        <v xml:space="preserve">山田　航平  </v>
      </c>
      <c r="G216" s="30" t="str">
        <f>IFERROR(VLOOKUP(C216,Sheet3!A:H,3,0),"")</f>
        <v xml:space="preserve">山田　航平                    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フィッタ重信    </v>
      </c>
      <c r="F217" s="29" t="str">
        <f t="shared" si="7"/>
        <v xml:space="preserve">十亀　優哉  </v>
      </c>
      <c r="G217" s="30" t="str">
        <f>IFERROR(VLOOKUP(C217,Sheet3!A:H,3,0),"")</f>
        <v xml:space="preserve">十亀　優哉                    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フィッタ重信    </v>
      </c>
      <c r="F218" s="29" t="str">
        <f t="shared" si="7"/>
        <v xml:space="preserve">松浦　　蒼  </v>
      </c>
      <c r="G218" s="30" t="str">
        <f>IFERROR(VLOOKUP(C218,Sheet3!A:H,3,0),"")</f>
        <v xml:space="preserve">松浦　　蒼                    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フィッタ重信    </v>
      </c>
      <c r="F219" s="29" t="str">
        <f t="shared" si="7"/>
        <v xml:space="preserve">渡部　透真  </v>
      </c>
      <c r="G219" s="30" t="str">
        <f>IFERROR(VLOOKUP(C219,Sheet3!A:H,3,0),"")</f>
        <v xml:space="preserve">渡部　透真                    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フィッタ重信    </v>
      </c>
      <c r="F220" s="29" t="str">
        <f t="shared" si="7"/>
        <v xml:space="preserve">長野　篤生  </v>
      </c>
      <c r="G220" s="30" t="str">
        <f>IFERROR(VLOOKUP(C220,Sheet3!A:H,3,0),"")</f>
        <v xml:space="preserve">長野　篤生                    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フィッタ重信    </v>
      </c>
      <c r="F221" s="29" t="str">
        <f t="shared" si="7"/>
        <v xml:space="preserve">枡野　　雅  </v>
      </c>
      <c r="G221" s="30" t="str">
        <f>IFERROR(VLOOKUP(C221,Sheet3!A:H,3,0),"")</f>
        <v xml:space="preserve">枡野　　雅                    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フィッタ重信    </v>
      </c>
      <c r="F222" s="29" t="str">
        <f t="shared" si="7"/>
        <v xml:space="preserve">中谷　栄翔  </v>
      </c>
      <c r="G222" s="30" t="str">
        <f>IFERROR(VLOOKUP(C222,Sheet3!A:H,3,0),"")</f>
        <v xml:space="preserve">中谷　栄翔                    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フィッタ重信    </v>
      </c>
      <c r="F223" s="29" t="str">
        <f t="shared" si="7"/>
        <v xml:space="preserve">田坂　真唯  </v>
      </c>
      <c r="G223" s="30" t="str">
        <f>IFERROR(VLOOKUP(C223,Sheet3!A:H,3,0),"")</f>
        <v xml:space="preserve">田坂　真唯                    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フィッタ重信    </v>
      </c>
      <c r="F224" s="29" t="str">
        <f t="shared" si="7"/>
        <v xml:space="preserve">越智　佳澄  </v>
      </c>
      <c r="G224" s="30" t="str">
        <f>IFERROR(VLOOKUP(C224,Sheet3!A:H,3,0),"")</f>
        <v xml:space="preserve">越智　佳澄                    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フィッタ重信    </v>
      </c>
      <c r="F225" s="29" t="str">
        <f t="shared" si="7"/>
        <v xml:space="preserve">田丸　一花  </v>
      </c>
      <c r="G225" s="30" t="str">
        <f>IFERROR(VLOOKUP(C225,Sheet3!A:H,3,0),"")</f>
        <v xml:space="preserve">田丸　一花                    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フィッタ重信    </v>
      </c>
      <c r="F226" s="29" t="str">
        <f t="shared" si="7"/>
        <v xml:space="preserve">川添　美結  </v>
      </c>
      <c r="G226" s="30" t="str">
        <f>IFERROR(VLOOKUP(C226,Sheet3!A:H,3,0),"")</f>
        <v xml:space="preserve">川添　美結                    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フィッタ重信    </v>
      </c>
      <c r="F227" s="29" t="str">
        <f t="shared" si="7"/>
        <v xml:space="preserve">参川　莉子  </v>
      </c>
      <c r="G227" s="30" t="str">
        <f>IFERROR(VLOOKUP(C227,Sheet3!A:H,3,0),"")</f>
        <v xml:space="preserve">参川　莉子                    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フィッタ重信    </v>
      </c>
      <c r="F228" s="29" t="str">
        <f t="shared" si="7"/>
        <v xml:space="preserve">中田　律子  </v>
      </c>
      <c r="G228" s="30" t="str">
        <f>IFERROR(VLOOKUP(C228,Sheet3!A:H,3,0),"")</f>
        <v xml:space="preserve">中田　律子                    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フィッタ重信    </v>
      </c>
      <c r="F229" s="29" t="str">
        <f t="shared" si="7"/>
        <v xml:space="preserve">神野　心愛  </v>
      </c>
      <c r="G229" s="30" t="str">
        <f>IFERROR(VLOOKUP(C229,Sheet3!A:H,3,0),"")</f>
        <v xml:space="preserve">神野　心愛                    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フィッタ重信    </v>
      </c>
      <c r="F230" s="29" t="str">
        <f t="shared" si="7"/>
        <v xml:space="preserve">小田　花純  </v>
      </c>
      <c r="G230" s="30" t="str">
        <f>IFERROR(VLOOKUP(C230,Sheet3!A:H,3,0),"")</f>
        <v xml:space="preserve">小田　花純                    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フィッタ重信    </v>
      </c>
      <c r="F231" s="29" t="str">
        <f t="shared" si="7"/>
        <v xml:space="preserve">大石　千尋  </v>
      </c>
      <c r="G231" s="30" t="str">
        <f>IFERROR(VLOOKUP(C231,Sheet3!A:H,3,0),"")</f>
        <v xml:space="preserve">大石　千尋                    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フィッタ重信    </v>
      </c>
      <c r="F232" s="29" t="str">
        <f t="shared" si="7"/>
        <v xml:space="preserve">渡部　仁絵  </v>
      </c>
      <c r="G232" s="30" t="str">
        <f>IFERROR(VLOOKUP(C232,Sheet3!A:H,3,0),"")</f>
        <v xml:space="preserve">渡部　仁絵                    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フィッタ重信    </v>
      </c>
      <c r="F233" s="29" t="str">
        <f t="shared" si="7"/>
        <v xml:space="preserve">田丸　咲花  </v>
      </c>
      <c r="G233" s="30" t="str">
        <f>IFERROR(VLOOKUP(C233,Sheet3!A:H,3,0),"")</f>
        <v xml:space="preserve">田丸　咲花                    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フィッタ重信    </v>
      </c>
      <c r="F234" s="29" t="str">
        <f t="shared" si="7"/>
        <v xml:space="preserve">髙橋　希光  </v>
      </c>
      <c r="G234" s="30" t="str">
        <f>IFERROR(VLOOKUP(C234,Sheet3!A:H,3,0),"")</f>
        <v xml:space="preserve">髙橋　希光                    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フィッタ重信    </v>
      </c>
      <c r="F235" s="29" t="str">
        <f t="shared" si="7"/>
        <v xml:space="preserve">小田　　楓  </v>
      </c>
      <c r="G235" s="30" t="str">
        <f>IFERROR(VLOOKUP(C235,Sheet3!A:H,3,0),"")</f>
        <v xml:space="preserve">小田　　楓                    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リー保内        </v>
      </c>
      <c r="F236" s="29" t="str">
        <f t="shared" si="7"/>
        <v xml:space="preserve">竹井　優雅  </v>
      </c>
      <c r="G236" s="30" t="str">
        <f>IFERROR(VLOOKUP(C236,Sheet3!A:H,3,0),"")</f>
        <v xml:space="preserve">竹井　優雅                    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リー保内        </v>
      </c>
      <c r="F237" s="29" t="str">
        <f t="shared" si="7"/>
        <v xml:space="preserve">呉石　智哉  </v>
      </c>
      <c r="G237" s="30" t="str">
        <f>IFERROR(VLOOKUP(C237,Sheet3!A:H,3,0),"")</f>
        <v xml:space="preserve">呉石　智哉                    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リー保内        </v>
      </c>
      <c r="F238" s="29" t="str">
        <f t="shared" si="7"/>
        <v xml:space="preserve">細谷　孝正  </v>
      </c>
      <c r="G238" s="30" t="str">
        <f>IFERROR(VLOOKUP(C238,Sheet3!A:H,3,0),"")</f>
        <v xml:space="preserve">細谷　孝正                    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リー保内        </v>
      </c>
      <c r="F239" s="29" t="str">
        <f t="shared" si="7"/>
        <v xml:space="preserve">小原　知也  </v>
      </c>
      <c r="G239" s="30" t="str">
        <f>IFERROR(VLOOKUP(C239,Sheet3!A:H,3,0),"")</f>
        <v xml:space="preserve">小原　知也                    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リー保内        </v>
      </c>
      <c r="F240" s="29" t="str">
        <f t="shared" si="7"/>
        <v xml:space="preserve">竹井　絢翔  </v>
      </c>
      <c r="G240" s="30" t="str">
        <f>IFERROR(VLOOKUP(C240,Sheet3!A:H,3,0),"")</f>
        <v xml:space="preserve">竹井　絢翔                    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リー保内        </v>
      </c>
      <c r="F241" s="29" t="str">
        <f t="shared" si="7"/>
        <v xml:space="preserve">二宮蒼志郎  </v>
      </c>
      <c r="G241" s="30" t="str">
        <f>IFERROR(VLOOKUP(C241,Sheet3!A:H,3,0),"")</f>
        <v xml:space="preserve">二宮蒼志郎                    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リー保内        </v>
      </c>
      <c r="F242" s="29" t="str">
        <f t="shared" si="7"/>
        <v xml:space="preserve">玉井　淳規  </v>
      </c>
      <c r="G242" s="30" t="str">
        <f>IFERROR(VLOOKUP(C242,Sheet3!A:H,3,0),"")</f>
        <v xml:space="preserve">玉井　淳規                    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リー保内        </v>
      </c>
      <c r="F243" s="29" t="str">
        <f t="shared" si="7"/>
        <v xml:space="preserve">三好　郁哉  </v>
      </c>
      <c r="G243" s="30" t="str">
        <f>IFERROR(VLOOKUP(C243,Sheet3!A:H,3,0),"")</f>
        <v xml:space="preserve">三好　郁哉                    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リー保内        </v>
      </c>
      <c r="F244" s="29" t="str">
        <f t="shared" si="7"/>
        <v xml:space="preserve">多田　歩高  </v>
      </c>
      <c r="G244" s="30" t="str">
        <f>IFERROR(VLOOKUP(C244,Sheet3!A:H,3,0),"")</f>
        <v xml:space="preserve">多田　歩高                    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リー保内        </v>
      </c>
      <c r="F245" s="29" t="str">
        <f t="shared" si="7"/>
        <v xml:space="preserve">大西　紗羅  </v>
      </c>
      <c r="G245" s="30" t="str">
        <f>IFERROR(VLOOKUP(C245,Sheet3!A:H,3,0),"")</f>
        <v xml:space="preserve">大西　紗羅                    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リー保内        </v>
      </c>
      <c r="F246" s="29" t="str">
        <f t="shared" si="7"/>
        <v xml:space="preserve">宇都宮由奈  </v>
      </c>
      <c r="G246" s="30" t="str">
        <f>IFERROR(VLOOKUP(C246,Sheet3!A:H,3,0),"")</f>
        <v xml:space="preserve">宇都宮由奈                    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リー保内        </v>
      </c>
      <c r="F247" s="29" t="str">
        <f t="shared" si="7"/>
        <v xml:space="preserve">清水　結生  </v>
      </c>
      <c r="G247" s="30" t="str">
        <f>IFERROR(VLOOKUP(C247,Sheet3!A:H,3,0),"")</f>
        <v xml:space="preserve">清水　結生                    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リー保内        </v>
      </c>
      <c r="F248" s="29" t="str">
        <f t="shared" si="7"/>
        <v xml:space="preserve">兵頭　萌綾  </v>
      </c>
      <c r="G248" s="30" t="str">
        <f>IFERROR(VLOOKUP(C248,Sheet3!A:H,3,0),"")</f>
        <v xml:space="preserve">兵頭　萌綾                    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リー保内        </v>
      </c>
      <c r="F249" s="29" t="str">
        <f t="shared" si="7"/>
        <v xml:space="preserve">渡邉　愛和  </v>
      </c>
      <c r="G249" s="30" t="str">
        <f>IFERROR(VLOOKUP(C249,Sheet3!A:H,3,0),"")</f>
        <v xml:space="preserve">渡邉　愛和                    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フィッタ吉田    </v>
      </c>
      <c r="F250" s="29" t="str">
        <f t="shared" si="7"/>
        <v xml:space="preserve">大加田　凌  </v>
      </c>
      <c r="G250" s="30" t="str">
        <f>IFERROR(VLOOKUP(C250,Sheet3!A:H,3,0),"")</f>
        <v xml:space="preserve">大加田　凌                    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フィッタ吉田    </v>
      </c>
      <c r="F251" s="29" t="str">
        <f t="shared" si="7"/>
        <v xml:space="preserve">田中　文也  </v>
      </c>
      <c r="G251" s="30" t="str">
        <f>IFERROR(VLOOKUP(C251,Sheet3!A:H,3,0),"")</f>
        <v xml:space="preserve">田中　文也                    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フィッタ吉田    </v>
      </c>
      <c r="F252" s="29" t="str">
        <f t="shared" si="7"/>
        <v xml:space="preserve">大加田元輝  </v>
      </c>
      <c r="G252" s="30" t="str">
        <f>IFERROR(VLOOKUP(C252,Sheet3!A:H,3,0),"")</f>
        <v xml:space="preserve">大加田元輝                    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フィッタ吉田    </v>
      </c>
      <c r="F253" s="29" t="str">
        <f t="shared" si="7"/>
        <v xml:space="preserve">櫻井　理道  </v>
      </c>
      <c r="G253" s="30" t="str">
        <f>IFERROR(VLOOKUP(C253,Sheet3!A:H,3,0),"")</f>
        <v xml:space="preserve">櫻井　理道                    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フィッタ吉田    </v>
      </c>
      <c r="F254" s="29" t="str">
        <f t="shared" si="7"/>
        <v xml:space="preserve">是澤　祥太  </v>
      </c>
      <c r="G254" s="30" t="str">
        <f>IFERROR(VLOOKUP(C254,Sheet3!A:H,3,0),"")</f>
        <v xml:space="preserve">是澤　祥太                    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フィッタ吉田    </v>
      </c>
      <c r="F255" s="29" t="str">
        <f t="shared" si="7"/>
        <v xml:space="preserve">渡邊　樹身  </v>
      </c>
      <c r="G255" s="30" t="str">
        <f>IFERROR(VLOOKUP(C255,Sheet3!A:H,3,0),"")</f>
        <v xml:space="preserve">渡邊　樹身                    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フィッタ吉田    </v>
      </c>
      <c r="F256" s="29" t="str">
        <f t="shared" si="7"/>
        <v xml:space="preserve">中村　美心  </v>
      </c>
      <c r="G256" s="30" t="str">
        <f>IFERROR(VLOOKUP(C256,Sheet3!A:H,3,0),"")</f>
        <v xml:space="preserve">中村　美心                    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フィッタ吉田    </v>
      </c>
      <c r="F257" s="29" t="str">
        <f t="shared" si="7"/>
        <v xml:space="preserve">坂本　蘭世  </v>
      </c>
      <c r="G257" s="30" t="str">
        <f>IFERROR(VLOOKUP(C257,Sheet3!A:H,3,0),"")</f>
        <v xml:space="preserve">坂本　蘭世                    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フィッタ吉田    </v>
      </c>
      <c r="F258" s="29" t="str">
        <f t="shared" ref="F258:F321" si="9">MID(G258,1,7)</f>
        <v xml:space="preserve">前田　唯菜  </v>
      </c>
      <c r="G258" s="30" t="str">
        <f>IFERROR(VLOOKUP(C258,Sheet3!A:H,3,0),"")</f>
        <v xml:space="preserve">前田　唯菜                    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フィッタ吉田    </v>
      </c>
      <c r="F259" s="29" t="str">
        <f t="shared" si="9"/>
        <v xml:space="preserve">秋山　莉子  </v>
      </c>
      <c r="G259" s="30" t="str">
        <f>IFERROR(VLOOKUP(C259,Sheet3!A:H,3,0),"")</f>
        <v xml:space="preserve">秋山　莉子                    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フィッタ吉田    </v>
      </c>
      <c r="F260" s="29" t="str">
        <f t="shared" si="9"/>
        <v xml:space="preserve">宇都宮未来  </v>
      </c>
      <c r="G260" s="30" t="str">
        <f>IFERROR(VLOOKUP(C260,Sheet3!A:H,3,0),"")</f>
        <v xml:space="preserve">宇都宮未来                    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フィッタ吉田    </v>
      </c>
      <c r="F261" s="29" t="str">
        <f t="shared" si="9"/>
        <v xml:space="preserve">戎　　真花  </v>
      </c>
      <c r="G261" s="30" t="str">
        <f>IFERROR(VLOOKUP(C261,Sheet3!A:H,3,0),"")</f>
        <v xml:space="preserve">戎　　真花                    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フィッタ吉田    </v>
      </c>
      <c r="F262" s="29" t="str">
        <f t="shared" si="9"/>
        <v xml:space="preserve">尾﨑　嘉音  </v>
      </c>
      <c r="G262" s="30" t="str">
        <f>IFERROR(VLOOKUP(C262,Sheet3!A:H,3,0),"")</f>
        <v xml:space="preserve">尾﨑　嘉音                    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フィッタ吉田    </v>
      </c>
      <c r="F263" s="29" t="str">
        <f t="shared" si="9"/>
        <v xml:space="preserve">兵頭　凜和  </v>
      </c>
      <c r="G263" s="30" t="str">
        <f>IFERROR(VLOOKUP(C263,Sheet3!A:H,3,0),"")</f>
        <v xml:space="preserve">兵頭　凜和                    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フィッタ吉田    </v>
      </c>
      <c r="F264" s="29" t="str">
        <f t="shared" si="9"/>
        <v xml:space="preserve">水谷　心実  </v>
      </c>
      <c r="G264" s="30" t="str">
        <f>IFERROR(VLOOKUP(C264,Sheet3!A:H,3,0),"")</f>
        <v xml:space="preserve">水谷　心実                    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フィッタ吉田    </v>
      </c>
      <c r="F265" s="29" t="str">
        <f t="shared" si="9"/>
        <v xml:space="preserve">中村　美咲  </v>
      </c>
      <c r="G265" s="30" t="str">
        <f>IFERROR(VLOOKUP(C265,Sheet3!A:H,3,0),"")</f>
        <v xml:space="preserve">中村　美咲                    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フィッタ吉田    </v>
      </c>
      <c r="F266" s="29" t="str">
        <f t="shared" si="9"/>
        <v xml:space="preserve">小島　侑芭  </v>
      </c>
      <c r="G266" s="30" t="str">
        <f>IFERROR(VLOOKUP(C266,Sheet3!A:H,3,0),"")</f>
        <v xml:space="preserve">小島　侑芭                    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Ryuow           </v>
      </c>
      <c r="F267" s="29" t="str">
        <f t="shared" si="9"/>
        <v xml:space="preserve">篠﨑　　翔  </v>
      </c>
      <c r="G267" s="30" t="str">
        <f>IFERROR(VLOOKUP(C267,Sheet3!A:H,3,0),"")</f>
        <v xml:space="preserve">篠﨑　　翔                    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Ryuow           </v>
      </c>
      <c r="F268" s="29" t="str">
        <f t="shared" si="9"/>
        <v xml:space="preserve">西山承太郎  </v>
      </c>
      <c r="G268" s="30" t="str">
        <f>IFERROR(VLOOKUP(C268,Sheet3!A:H,3,0),"")</f>
        <v xml:space="preserve">西山承太郎                    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Ryuow           </v>
      </c>
      <c r="F269" s="29" t="str">
        <f t="shared" si="9"/>
        <v xml:space="preserve">竹本　大輝  </v>
      </c>
      <c r="G269" s="30" t="str">
        <f>IFERROR(VLOOKUP(C269,Sheet3!A:H,3,0),"")</f>
        <v xml:space="preserve">竹本　大輝                    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Ryuow           </v>
      </c>
      <c r="F270" s="29" t="str">
        <f t="shared" si="9"/>
        <v xml:space="preserve">渡邊　心暖  </v>
      </c>
      <c r="G270" s="30" t="str">
        <f>IFERROR(VLOOKUP(C270,Sheet3!A:H,3,0),"")</f>
        <v xml:space="preserve">渡邊　心暖                    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Ryuow           </v>
      </c>
      <c r="F271" s="29" t="str">
        <f t="shared" si="9"/>
        <v xml:space="preserve">京森　和花  </v>
      </c>
      <c r="G271" s="30" t="str">
        <f>IFERROR(VLOOKUP(C271,Sheet3!A:H,3,0),"")</f>
        <v xml:space="preserve">京森　和花                    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Ryuow           </v>
      </c>
      <c r="F272" s="29" t="str">
        <f t="shared" si="9"/>
        <v xml:space="preserve">上田こはる  </v>
      </c>
      <c r="G272" s="30" t="str">
        <f>IFERROR(VLOOKUP(C272,Sheet3!A:H,3,0),"")</f>
        <v xml:space="preserve">上田こはる                    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Ryuow           </v>
      </c>
      <c r="F273" s="29" t="str">
        <f t="shared" si="9"/>
        <v xml:space="preserve">菊地　希実  </v>
      </c>
      <c r="G273" s="30" t="str">
        <f>IFERROR(VLOOKUP(C273,Sheet3!A:H,3,0),"")</f>
        <v xml:space="preserve">菊地　希実                    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Ryuow           </v>
      </c>
      <c r="F274" s="29" t="str">
        <f t="shared" si="9"/>
        <v xml:space="preserve">中村　心都  </v>
      </c>
      <c r="G274" s="30" t="str">
        <f>IFERROR(VLOOKUP(C274,Sheet3!A:H,3,0),"")</f>
        <v xml:space="preserve">中村　心都                    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ﾌｧｲﾌﾞﾃﾝ東予     </v>
      </c>
      <c r="F275" s="29" t="str">
        <f t="shared" si="9"/>
        <v xml:space="preserve">塩見　頼生  </v>
      </c>
      <c r="G275" s="30" t="str">
        <f>IFERROR(VLOOKUP(C275,Sheet3!A:H,3,0),"")</f>
        <v xml:space="preserve">塩見　頼生                    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ﾌｧｲﾌﾞﾃﾝ東予     </v>
      </c>
      <c r="F276" s="29" t="str">
        <f t="shared" si="9"/>
        <v xml:space="preserve">石原孝太郎  </v>
      </c>
      <c r="G276" s="30" t="str">
        <f>IFERROR(VLOOKUP(C276,Sheet3!A:H,3,0),"")</f>
        <v xml:space="preserve">石原孝太郎                    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ﾌｧｲﾌﾞﾃﾝ東予     </v>
      </c>
      <c r="F277" s="29" t="str">
        <f t="shared" si="9"/>
        <v xml:space="preserve">宇佐美弥市  </v>
      </c>
      <c r="G277" s="30" t="str">
        <f>IFERROR(VLOOKUP(C277,Sheet3!A:H,3,0),"")</f>
        <v xml:space="preserve">宇佐美弥市                    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ﾌｧｲﾌﾞﾃﾝ東予     </v>
      </c>
      <c r="F278" s="29" t="str">
        <f t="shared" si="9"/>
        <v xml:space="preserve">尾田　慎羅  </v>
      </c>
      <c r="G278" s="30" t="str">
        <f>IFERROR(VLOOKUP(C278,Sheet3!A:H,3,0),"")</f>
        <v xml:space="preserve">尾田　慎羅                    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ﾌｧｲﾌﾞﾃﾝ東予     </v>
      </c>
      <c r="F279" s="29" t="str">
        <f t="shared" si="9"/>
        <v xml:space="preserve">日野姫花李  </v>
      </c>
      <c r="G279" s="30" t="str">
        <f>IFERROR(VLOOKUP(C279,Sheet3!A:H,3,0),"")</f>
        <v xml:space="preserve">日野姫花李                    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ﾌｧｲﾌﾞﾃﾝ東予     </v>
      </c>
      <c r="F280" s="29" t="str">
        <f t="shared" si="9"/>
        <v xml:space="preserve">佐々木結萌  </v>
      </c>
      <c r="G280" s="30" t="str">
        <f>IFERROR(VLOOKUP(C280,Sheet3!A:H,3,0),"")</f>
        <v xml:space="preserve">佐々木結萌                    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ﾌｨｯﾀｴﾐﾌﾙ松前    </v>
      </c>
      <c r="F281" s="29" t="str">
        <f t="shared" si="9"/>
        <v xml:space="preserve">大石　陸斗  </v>
      </c>
      <c r="G281" s="30" t="str">
        <f>IFERROR(VLOOKUP(C281,Sheet3!A:H,3,0),"")</f>
        <v xml:space="preserve">大石　陸斗                    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ﾌｨｯﾀｴﾐﾌﾙ松前    </v>
      </c>
      <c r="F282" s="29" t="str">
        <f t="shared" si="9"/>
        <v xml:space="preserve">三ツ井歩夢  </v>
      </c>
      <c r="G282" s="30" t="str">
        <f>IFERROR(VLOOKUP(C282,Sheet3!A:H,3,0),"")</f>
        <v xml:space="preserve">三ツ井歩夢                    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ﾌｨｯﾀｴﾐﾌﾙ松前    </v>
      </c>
      <c r="F283" s="29" t="str">
        <f t="shared" si="9"/>
        <v xml:space="preserve">内藤将大郎  </v>
      </c>
      <c r="G283" s="30" t="str">
        <f>IFERROR(VLOOKUP(C283,Sheet3!A:H,3,0),"")</f>
        <v xml:space="preserve">内藤将大郎                    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 xml:space="preserve">ﾌｨｯﾀｴﾐﾌﾙ松前    </v>
      </c>
      <c r="F284" s="29" t="str">
        <f t="shared" si="9"/>
        <v xml:space="preserve">忽那　海音  </v>
      </c>
      <c r="G284" s="30" t="str">
        <f>IFERROR(VLOOKUP(C284,Sheet3!A:H,3,0),"")</f>
        <v xml:space="preserve">忽那　海音                    </v>
      </c>
    </row>
    <row r="285" spans="3:7" x14ac:dyDescent="0.15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 xml:space="preserve">ﾌｨｯﾀｴﾐﾌﾙ松前    </v>
      </c>
      <c r="F285" s="29" t="str">
        <f t="shared" si="9"/>
        <v xml:space="preserve">兵頭虎太朗  </v>
      </c>
      <c r="G285" s="30" t="str">
        <f>IFERROR(VLOOKUP(C285,Sheet3!A:H,3,0),"")</f>
        <v xml:space="preserve">兵頭虎太朗                    </v>
      </c>
    </row>
    <row r="286" spans="3:7" x14ac:dyDescent="0.15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 xml:space="preserve">ﾌｨｯﾀｴﾐﾌﾙ松前    </v>
      </c>
      <c r="F286" s="29" t="str">
        <f t="shared" si="9"/>
        <v xml:space="preserve">大石　陵雅  </v>
      </c>
      <c r="G286" s="30" t="str">
        <f>IFERROR(VLOOKUP(C286,Sheet3!A:H,3,0),"")</f>
        <v xml:space="preserve">大石　陵雅                    </v>
      </c>
    </row>
    <row r="287" spans="3:7" x14ac:dyDescent="0.15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 xml:space="preserve">ﾌｨｯﾀｴﾐﾌﾙ松前    </v>
      </c>
      <c r="F287" s="29" t="str">
        <f t="shared" si="9"/>
        <v xml:space="preserve">谷　　宗賢  </v>
      </c>
      <c r="G287" s="30" t="str">
        <f>IFERROR(VLOOKUP(C287,Sheet3!A:H,3,0),"")</f>
        <v xml:space="preserve">谷　　宗賢                    </v>
      </c>
    </row>
    <row r="288" spans="3:7" x14ac:dyDescent="0.15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 xml:space="preserve">ﾌｨｯﾀｴﾐﾌﾙ松前    </v>
      </c>
      <c r="F288" s="29" t="str">
        <f t="shared" si="9"/>
        <v xml:space="preserve">長野　愛斗  </v>
      </c>
      <c r="G288" s="30" t="str">
        <f>IFERROR(VLOOKUP(C288,Sheet3!A:H,3,0),"")</f>
        <v xml:space="preserve">長野　愛斗                    </v>
      </c>
    </row>
    <row r="289" spans="3:7" x14ac:dyDescent="0.15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 xml:space="preserve">ﾌｨｯﾀｴﾐﾌﾙ松前    </v>
      </c>
      <c r="F289" s="29" t="str">
        <f t="shared" si="9"/>
        <v xml:space="preserve">大森　真慶  </v>
      </c>
      <c r="G289" s="30" t="str">
        <f>IFERROR(VLOOKUP(C289,Sheet3!A:H,3,0),"")</f>
        <v xml:space="preserve">大森　真慶                    </v>
      </c>
    </row>
    <row r="290" spans="3:7" x14ac:dyDescent="0.15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 xml:space="preserve">ﾌｨｯﾀｴﾐﾌﾙ松前    </v>
      </c>
      <c r="F290" s="29" t="str">
        <f t="shared" si="9"/>
        <v xml:space="preserve">明比　琉斗  </v>
      </c>
      <c r="G290" s="30" t="str">
        <f>IFERROR(VLOOKUP(C290,Sheet3!A:H,3,0),"")</f>
        <v xml:space="preserve">明比　琉斗                    </v>
      </c>
    </row>
    <row r="291" spans="3:7" x14ac:dyDescent="0.15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 xml:space="preserve">ﾌｨｯﾀｴﾐﾌﾙ松前    </v>
      </c>
      <c r="F291" s="29" t="str">
        <f t="shared" si="9"/>
        <v xml:space="preserve">弓達　歩夢  </v>
      </c>
      <c r="G291" s="30" t="str">
        <f>IFERROR(VLOOKUP(C291,Sheet3!A:H,3,0),"")</f>
        <v xml:space="preserve">弓達　歩夢                    </v>
      </c>
    </row>
    <row r="292" spans="3:7" x14ac:dyDescent="0.15">
      <c r="C292" s="24">
        <f t="shared" si="8"/>
        <v>291</v>
      </c>
      <c r="D292" s="32">
        <f>IFERROR(テーブル_Swim014[[#This Row],[選手番号]],"")</f>
        <v>291</v>
      </c>
      <c r="E292" s="28" t="str">
        <f>IFERROR(VLOOKUP(C292,Sheet3!A:H,8,0),"")</f>
        <v xml:space="preserve">ﾌｨｯﾀｴﾐﾌﾙ松前    </v>
      </c>
      <c r="F292" s="29" t="str">
        <f t="shared" si="9"/>
        <v xml:space="preserve">小松　久人  </v>
      </c>
      <c r="G292" s="30" t="str">
        <f>IFERROR(VLOOKUP(C292,Sheet3!A:H,3,0),"")</f>
        <v xml:space="preserve">小松　久人                    </v>
      </c>
    </row>
    <row r="293" spans="3:7" x14ac:dyDescent="0.15">
      <c r="C293" s="24">
        <f t="shared" si="8"/>
        <v>292</v>
      </c>
      <c r="D293" s="32">
        <f>IFERROR(テーブル_Swim014[[#This Row],[選手番号]],"")</f>
        <v>292</v>
      </c>
      <c r="E293" s="28" t="str">
        <f>IFERROR(VLOOKUP(C293,Sheet3!A:H,8,0),"")</f>
        <v xml:space="preserve">ﾌｨｯﾀｴﾐﾌﾙ松前    </v>
      </c>
      <c r="F293" s="29" t="str">
        <f t="shared" si="9"/>
        <v xml:space="preserve">松本　拓真  </v>
      </c>
      <c r="G293" s="30" t="str">
        <f>IFERROR(VLOOKUP(C293,Sheet3!A:H,3,0),"")</f>
        <v xml:space="preserve">松本　拓真                    </v>
      </c>
    </row>
    <row r="294" spans="3:7" x14ac:dyDescent="0.15">
      <c r="C294" s="24">
        <f t="shared" si="8"/>
        <v>293</v>
      </c>
      <c r="D294" s="32">
        <f>IFERROR(テーブル_Swim014[[#This Row],[選手番号]],"")</f>
        <v>293</v>
      </c>
      <c r="E294" s="28" t="str">
        <f>IFERROR(VLOOKUP(C294,Sheet3!A:H,8,0),"")</f>
        <v xml:space="preserve">ﾌｨｯﾀｴﾐﾌﾙ松前    </v>
      </c>
      <c r="F294" s="29" t="str">
        <f t="shared" si="9"/>
        <v xml:space="preserve">宇都宮　充  </v>
      </c>
      <c r="G294" s="30" t="str">
        <f>IFERROR(VLOOKUP(C294,Sheet3!A:H,3,0),"")</f>
        <v xml:space="preserve">宇都宮　充                    </v>
      </c>
    </row>
    <row r="295" spans="3:7" x14ac:dyDescent="0.15">
      <c r="C295" s="24">
        <f t="shared" si="8"/>
        <v>294</v>
      </c>
      <c r="D295" s="32">
        <f>IFERROR(テーブル_Swim014[[#This Row],[選手番号]],"")</f>
        <v>294</v>
      </c>
      <c r="E295" s="28" t="str">
        <f>IFERROR(VLOOKUP(C295,Sheet3!A:H,8,0),"")</f>
        <v xml:space="preserve">ﾌｨｯﾀｴﾐﾌﾙ松前    </v>
      </c>
      <c r="F295" s="29" t="str">
        <f t="shared" si="9"/>
        <v xml:space="preserve">山下　　陸  </v>
      </c>
      <c r="G295" s="30" t="str">
        <f>IFERROR(VLOOKUP(C295,Sheet3!A:H,3,0),"")</f>
        <v xml:space="preserve">山下　　陸                    </v>
      </c>
    </row>
    <row r="296" spans="3:7" x14ac:dyDescent="0.15">
      <c r="C296" s="24">
        <f t="shared" si="8"/>
        <v>295</v>
      </c>
      <c r="D296" s="32">
        <f>IFERROR(テーブル_Swim014[[#This Row],[選手番号]],"")</f>
        <v>295</v>
      </c>
      <c r="E296" s="28" t="str">
        <f>IFERROR(VLOOKUP(C296,Sheet3!A:H,8,0),"")</f>
        <v xml:space="preserve">ﾌｨｯﾀｴﾐﾌﾙ松前    </v>
      </c>
      <c r="F296" s="29" t="str">
        <f t="shared" si="9"/>
        <v xml:space="preserve">西岡　　駿  </v>
      </c>
      <c r="G296" s="30" t="str">
        <f>IFERROR(VLOOKUP(C296,Sheet3!A:H,3,0),"")</f>
        <v xml:space="preserve">西岡　　駿                    </v>
      </c>
    </row>
    <row r="297" spans="3:7" x14ac:dyDescent="0.15">
      <c r="C297" s="24">
        <f t="shared" si="8"/>
        <v>296</v>
      </c>
      <c r="D297" s="32">
        <f>IFERROR(テーブル_Swim014[[#This Row],[選手番号]],"")</f>
        <v>296</v>
      </c>
      <c r="E297" s="28" t="str">
        <f>IFERROR(VLOOKUP(C297,Sheet3!A:H,8,0),"")</f>
        <v xml:space="preserve">ﾌｨｯﾀｴﾐﾌﾙ松前    </v>
      </c>
      <c r="F297" s="29" t="str">
        <f t="shared" si="9"/>
        <v xml:space="preserve">明比　梛斗  </v>
      </c>
      <c r="G297" s="30" t="str">
        <f>IFERROR(VLOOKUP(C297,Sheet3!A:H,3,0),"")</f>
        <v xml:space="preserve">明比　梛斗                    </v>
      </c>
    </row>
    <row r="298" spans="3:7" x14ac:dyDescent="0.15">
      <c r="C298" s="24">
        <f t="shared" si="8"/>
        <v>297</v>
      </c>
      <c r="D298" s="32">
        <f>IFERROR(テーブル_Swim014[[#This Row],[選手番号]],"")</f>
        <v>297</v>
      </c>
      <c r="E298" s="28" t="str">
        <f>IFERROR(VLOOKUP(C298,Sheet3!A:H,8,0),"")</f>
        <v xml:space="preserve">ﾌｨｯﾀｴﾐﾌﾙ松前    </v>
      </c>
      <c r="F298" s="29" t="str">
        <f t="shared" si="9"/>
        <v xml:space="preserve">吉田　芽央  </v>
      </c>
      <c r="G298" s="30" t="str">
        <f>IFERROR(VLOOKUP(C298,Sheet3!A:H,3,0),"")</f>
        <v xml:space="preserve">吉田　芽央                    </v>
      </c>
    </row>
    <row r="299" spans="3:7" x14ac:dyDescent="0.15">
      <c r="C299" s="24">
        <f t="shared" si="8"/>
        <v>298</v>
      </c>
      <c r="D299" s="32">
        <f>IFERROR(テーブル_Swim014[[#This Row],[選手番号]],"")</f>
        <v>298</v>
      </c>
      <c r="E299" s="28" t="str">
        <f>IFERROR(VLOOKUP(C299,Sheet3!A:H,8,0),"")</f>
        <v xml:space="preserve">ﾌｨｯﾀｴﾐﾌﾙ松前    </v>
      </c>
      <c r="F299" s="29" t="str">
        <f t="shared" si="9"/>
        <v xml:space="preserve">成城　美和  </v>
      </c>
      <c r="G299" s="30" t="str">
        <f>IFERROR(VLOOKUP(C299,Sheet3!A:H,3,0),"")</f>
        <v xml:space="preserve">成城　美和                    </v>
      </c>
    </row>
    <row r="300" spans="3:7" x14ac:dyDescent="0.15">
      <c r="C300" s="24">
        <f t="shared" si="8"/>
        <v>299</v>
      </c>
      <c r="D300" s="32">
        <f>IFERROR(テーブル_Swim014[[#This Row],[選手番号]],"")</f>
        <v>299</v>
      </c>
      <c r="E300" s="28" t="str">
        <f>IFERROR(VLOOKUP(C300,Sheet3!A:H,8,0),"")</f>
        <v xml:space="preserve">ﾌｨｯﾀｴﾐﾌﾙ松前    </v>
      </c>
      <c r="F300" s="29" t="str">
        <f t="shared" si="9"/>
        <v xml:space="preserve">菅　　百花  </v>
      </c>
      <c r="G300" s="30" t="str">
        <f>IFERROR(VLOOKUP(C300,Sheet3!A:H,3,0),"")</f>
        <v xml:space="preserve">菅　　百花                    </v>
      </c>
    </row>
    <row r="301" spans="3:7" x14ac:dyDescent="0.15">
      <c r="C301" s="24">
        <f t="shared" si="8"/>
        <v>300</v>
      </c>
      <c r="D301" s="32">
        <f>IFERROR(テーブル_Swim014[[#This Row],[選手番号]],"")</f>
        <v>300</v>
      </c>
      <c r="E301" s="28" t="str">
        <f>IFERROR(VLOOKUP(C301,Sheet3!A:H,8,0),"")</f>
        <v xml:space="preserve">ﾌｨｯﾀｴﾐﾌﾙ松前    </v>
      </c>
      <c r="F301" s="29" t="str">
        <f t="shared" si="9"/>
        <v xml:space="preserve">戸田　奏南  </v>
      </c>
      <c r="G301" s="30" t="str">
        <f>IFERROR(VLOOKUP(C301,Sheet3!A:H,3,0),"")</f>
        <v xml:space="preserve">戸田　奏南                    </v>
      </c>
    </row>
    <row r="302" spans="3:7" x14ac:dyDescent="0.15">
      <c r="C302" s="24">
        <f t="shared" si="8"/>
        <v>301</v>
      </c>
      <c r="D302" s="32">
        <f>IFERROR(テーブル_Swim014[[#This Row],[選手番号]],"")</f>
        <v>301</v>
      </c>
      <c r="E302" s="28" t="str">
        <f>IFERROR(VLOOKUP(C302,Sheet3!A:H,8,0),"")</f>
        <v xml:space="preserve">ﾌｨｯﾀｴﾐﾌﾙ松前    </v>
      </c>
      <c r="F302" s="29" t="str">
        <f t="shared" si="9"/>
        <v xml:space="preserve">内藤　結華  </v>
      </c>
      <c r="G302" s="30" t="str">
        <f>IFERROR(VLOOKUP(C302,Sheet3!A:H,3,0),"")</f>
        <v xml:space="preserve">内藤　結華                    </v>
      </c>
    </row>
    <row r="303" spans="3:7" x14ac:dyDescent="0.15">
      <c r="C303" s="24">
        <f t="shared" si="8"/>
        <v>302</v>
      </c>
      <c r="D303" s="32">
        <f>IFERROR(テーブル_Swim014[[#This Row],[選手番号]],"")</f>
        <v>302</v>
      </c>
      <c r="E303" s="28" t="str">
        <f>IFERROR(VLOOKUP(C303,Sheet3!A:H,8,0),"")</f>
        <v xml:space="preserve">ﾌｨｯﾀｴﾐﾌﾙ松前    </v>
      </c>
      <c r="F303" s="29" t="str">
        <f t="shared" si="9"/>
        <v xml:space="preserve">森實　乃愛  </v>
      </c>
      <c r="G303" s="30" t="str">
        <f>IFERROR(VLOOKUP(C303,Sheet3!A:H,3,0),"")</f>
        <v xml:space="preserve">森實　乃愛                    </v>
      </c>
    </row>
    <row r="304" spans="3:7" x14ac:dyDescent="0.15">
      <c r="C304" s="24">
        <f t="shared" si="8"/>
        <v>303</v>
      </c>
      <c r="D304" s="32">
        <f>IFERROR(テーブル_Swim014[[#This Row],[選手番号]],"")</f>
        <v>303</v>
      </c>
      <c r="E304" s="28" t="str">
        <f>IFERROR(VLOOKUP(C304,Sheet3!A:H,8,0),"")</f>
        <v xml:space="preserve">ﾌｨｯﾀｴﾐﾌﾙ松前    </v>
      </c>
      <c r="F304" s="29" t="str">
        <f t="shared" si="9"/>
        <v xml:space="preserve">渡邊　杏奈  </v>
      </c>
      <c r="G304" s="30" t="str">
        <f>IFERROR(VLOOKUP(C304,Sheet3!A:H,3,0),"")</f>
        <v xml:space="preserve">渡邊　杏奈                    </v>
      </c>
    </row>
    <row r="305" spans="3:7" x14ac:dyDescent="0.15">
      <c r="C305" s="24">
        <f t="shared" si="8"/>
        <v>304</v>
      </c>
      <c r="D305" s="32">
        <f>IFERROR(テーブル_Swim014[[#This Row],[選手番号]],"")</f>
        <v>304</v>
      </c>
      <c r="E305" s="28" t="str">
        <f>IFERROR(VLOOKUP(C305,Sheet3!A:H,8,0),"")</f>
        <v xml:space="preserve">ﾌｨｯﾀｴﾐﾌﾙ松前    </v>
      </c>
      <c r="F305" s="29" t="str">
        <f t="shared" si="9"/>
        <v xml:space="preserve">忽那　風香  </v>
      </c>
      <c r="G305" s="30" t="str">
        <f>IFERROR(VLOOKUP(C305,Sheet3!A:H,3,0),"")</f>
        <v xml:space="preserve">忽那　風香                    </v>
      </c>
    </row>
    <row r="306" spans="3:7" x14ac:dyDescent="0.15">
      <c r="C306" s="24">
        <f t="shared" si="8"/>
        <v>305</v>
      </c>
      <c r="D306" s="32">
        <f>IFERROR(テーブル_Swim014[[#This Row],[選手番号]],"")</f>
        <v>305</v>
      </c>
      <c r="E306" s="28" t="str">
        <f>IFERROR(VLOOKUP(C306,Sheet3!A:H,8,0),"")</f>
        <v xml:space="preserve">ﾌｨｯﾀｴﾐﾌﾙ松前    </v>
      </c>
      <c r="F306" s="29" t="str">
        <f t="shared" si="9"/>
        <v xml:space="preserve">黒田　　菫  </v>
      </c>
      <c r="G306" s="30" t="str">
        <f>IFERROR(VLOOKUP(C306,Sheet3!A:H,3,0),"")</f>
        <v xml:space="preserve">黒田　　菫                    </v>
      </c>
    </row>
    <row r="307" spans="3:7" x14ac:dyDescent="0.15">
      <c r="C307" s="24">
        <f t="shared" si="8"/>
        <v>306</v>
      </c>
      <c r="D307" s="32">
        <f>IFERROR(テーブル_Swim014[[#This Row],[選手番号]],"")</f>
        <v>306</v>
      </c>
      <c r="E307" s="28" t="str">
        <f>IFERROR(VLOOKUP(C307,Sheet3!A:H,8,0),"")</f>
        <v xml:space="preserve">ﾌｨｯﾀｴﾐﾌﾙ松前    </v>
      </c>
      <c r="F307" s="29" t="str">
        <f t="shared" si="9"/>
        <v xml:space="preserve">木村さくら  </v>
      </c>
      <c r="G307" s="30" t="str">
        <f>IFERROR(VLOOKUP(C307,Sheet3!A:H,3,0),"")</f>
        <v xml:space="preserve">木村さくら                    </v>
      </c>
    </row>
    <row r="308" spans="3:7" x14ac:dyDescent="0.15">
      <c r="C308" s="24">
        <f t="shared" si="8"/>
        <v>307</v>
      </c>
      <c r="D308" s="32">
        <f>IFERROR(テーブル_Swim014[[#This Row],[選手番号]],"")</f>
        <v>307</v>
      </c>
      <c r="E308" s="28" t="str">
        <f>IFERROR(VLOOKUP(C308,Sheet3!A:H,8,0),"")</f>
        <v xml:space="preserve">ﾌｨｯﾀｴﾐﾌﾙ松前    </v>
      </c>
      <c r="F308" s="29" t="str">
        <f t="shared" si="9"/>
        <v xml:space="preserve">渡邊　柚希  </v>
      </c>
      <c r="G308" s="30" t="str">
        <f>IFERROR(VLOOKUP(C308,Sheet3!A:H,3,0),"")</f>
        <v xml:space="preserve">渡邊　柚希                    </v>
      </c>
    </row>
    <row r="309" spans="3:7" x14ac:dyDescent="0.15">
      <c r="C309" s="24">
        <f t="shared" si="8"/>
        <v>308</v>
      </c>
      <c r="D309" s="32">
        <f>IFERROR(テーブル_Swim014[[#This Row],[選手番号]],"")</f>
        <v>308</v>
      </c>
      <c r="E309" s="28" t="str">
        <f>IFERROR(VLOOKUP(C309,Sheet3!A:H,8,0),"")</f>
        <v xml:space="preserve">ﾌｨｯﾀｴﾐﾌﾙ松前    </v>
      </c>
      <c r="F309" s="29" t="str">
        <f t="shared" si="9"/>
        <v xml:space="preserve">此下　栞奈  </v>
      </c>
      <c r="G309" s="30" t="str">
        <f>IFERROR(VLOOKUP(C309,Sheet3!A:H,3,0),"")</f>
        <v xml:space="preserve">此下　栞奈                    </v>
      </c>
    </row>
    <row r="310" spans="3:7" x14ac:dyDescent="0.15">
      <c r="C310" s="24">
        <f t="shared" si="8"/>
        <v>309</v>
      </c>
      <c r="D310" s="32">
        <f>IFERROR(テーブル_Swim014[[#This Row],[選手番号]],"")</f>
        <v>309</v>
      </c>
      <c r="E310" s="28" t="str">
        <f>IFERROR(VLOOKUP(C310,Sheet3!A:H,8,0),"")</f>
        <v xml:space="preserve">ﾌｨｯﾀｴﾐﾌﾙ松前    </v>
      </c>
      <c r="F310" s="29" t="str">
        <f t="shared" si="9"/>
        <v xml:space="preserve">兵頭　杏南  </v>
      </c>
      <c r="G310" s="30" t="str">
        <f>IFERROR(VLOOKUP(C310,Sheet3!A:H,3,0),"")</f>
        <v xml:space="preserve">兵頭　杏南                    </v>
      </c>
    </row>
    <row r="311" spans="3:7" x14ac:dyDescent="0.15">
      <c r="C311" s="24">
        <f t="shared" si="8"/>
        <v>310</v>
      </c>
      <c r="D311" s="32">
        <f>IFERROR(テーブル_Swim014[[#This Row],[選手番号]],"")</f>
        <v>310</v>
      </c>
      <c r="E311" s="28" t="str">
        <f>IFERROR(VLOOKUP(C311,Sheet3!A:H,8,0),"")</f>
        <v xml:space="preserve">ﾌｨｯﾀ川之江      </v>
      </c>
      <c r="F311" s="29" t="str">
        <f t="shared" si="9"/>
        <v xml:space="preserve">岡本　順成  </v>
      </c>
      <c r="G311" s="30" t="str">
        <f>IFERROR(VLOOKUP(C311,Sheet3!A:H,3,0),"")</f>
        <v xml:space="preserve">岡本　順成                    </v>
      </c>
    </row>
    <row r="312" spans="3:7" x14ac:dyDescent="0.15">
      <c r="C312" s="24">
        <f t="shared" si="8"/>
        <v>311</v>
      </c>
      <c r="D312" s="32">
        <f>IFERROR(テーブル_Swim014[[#This Row],[選手番号]],"")</f>
        <v>311</v>
      </c>
      <c r="E312" s="28" t="str">
        <f>IFERROR(VLOOKUP(C312,Sheet3!A:H,8,0),"")</f>
        <v xml:space="preserve">ﾌｨｯﾀ川之江      </v>
      </c>
      <c r="F312" s="29" t="str">
        <f t="shared" si="9"/>
        <v xml:space="preserve">内田　花埜  </v>
      </c>
      <c r="G312" s="30" t="str">
        <f>IFERROR(VLOOKUP(C312,Sheet3!A:H,3,0),"")</f>
        <v xml:space="preserve">内田　花埜                    </v>
      </c>
    </row>
    <row r="313" spans="3:7" x14ac:dyDescent="0.15">
      <c r="C313" s="24">
        <f t="shared" si="8"/>
        <v>312</v>
      </c>
      <c r="D313" s="32">
        <f>IFERROR(テーブル_Swim014[[#This Row],[選手番号]],"")</f>
        <v>312</v>
      </c>
      <c r="E313" s="28" t="str">
        <f>IFERROR(VLOOKUP(C313,Sheet3!A:H,8,0),"")</f>
        <v xml:space="preserve">ﾌｨｯﾀ川之江      </v>
      </c>
      <c r="F313" s="29" t="str">
        <f t="shared" si="9"/>
        <v xml:space="preserve">森實　真江  </v>
      </c>
      <c r="G313" s="30" t="str">
        <f>IFERROR(VLOOKUP(C313,Sheet3!A:H,3,0),"")</f>
        <v xml:space="preserve">森實　真江                    </v>
      </c>
    </row>
    <row r="314" spans="3:7" x14ac:dyDescent="0.15">
      <c r="C314" s="24">
        <f t="shared" si="8"/>
        <v>313</v>
      </c>
      <c r="D314" s="32">
        <f>IFERROR(テーブル_Swim014[[#This Row],[選手番号]],"")</f>
        <v>313</v>
      </c>
      <c r="E314" s="28" t="str">
        <f>IFERROR(VLOOKUP(C314,Sheet3!A:H,8,0),"")</f>
        <v xml:space="preserve">MESSA           </v>
      </c>
      <c r="F314" s="29" t="str">
        <f t="shared" si="9"/>
        <v xml:space="preserve">清水　瑛透  </v>
      </c>
      <c r="G314" s="30" t="str">
        <f>IFERROR(VLOOKUP(C314,Sheet3!A:H,3,0),"")</f>
        <v xml:space="preserve">清水　瑛透                    </v>
      </c>
    </row>
    <row r="315" spans="3:7" x14ac:dyDescent="0.15">
      <c r="C315" s="24">
        <f t="shared" si="8"/>
        <v>314</v>
      </c>
      <c r="D315" s="32">
        <f>IFERROR(テーブル_Swim014[[#This Row],[選手番号]],"")</f>
        <v>314</v>
      </c>
      <c r="E315" s="28" t="str">
        <f>IFERROR(VLOOKUP(C315,Sheet3!A:H,8,0),"")</f>
        <v xml:space="preserve">MESSA           </v>
      </c>
      <c r="F315" s="29" t="str">
        <f t="shared" si="9"/>
        <v xml:space="preserve">福岡　直汰  </v>
      </c>
      <c r="G315" s="30" t="str">
        <f>IFERROR(VLOOKUP(C315,Sheet3!A:H,3,0),"")</f>
        <v xml:space="preserve">福岡　直汰                    </v>
      </c>
    </row>
    <row r="316" spans="3:7" x14ac:dyDescent="0.15">
      <c r="C316" s="24">
        <f t="shared" si="8"/>
        <v>315</v>
      </c>
      <c r="D316" s="32">
        <f>IFERROR(テーブル_Swim014[[#This Row],[選手番号]],"")</f>
        <v>315</v>
      </c>
      <c r="E316" s="28" t="str">
        <f>IFERROR(VLOOKUP(C316,Sheet3!A:H,8,0),"")</f>
        <v xml:space="preserve">MESSA           </v>
      </c>
      <c r="F316" s="29" t="str">
        <f t="shared" si="9"/>
        <v xml:space="preserve">二宮　裕樹  </v>
      </c>
      <c r="G316" s="30" t="str">
        <f>IFERROR(VLOOKUP(C316,Sheet3!A:H,3,0),"")</f>
        <v xml:space="preserve">二宮　裕樹                    </v>
      </c>
    </row>
    <row r="317" spans="3:7" x14ac:dyDescent="0.15">
      <c r="C317" s="24">
        <f t="shared" si="8"/>
        <v>316</v>
      </c>
      <c r="D317" s="32">
        <f>IFERROR(テーブル_Swim014[[#This Row],[選手番号]],"")</f>
        <v>316</v>
      </c>
      <c r="E317" s="28" t="str">
        <f>IFERROR(VLOOKUP(C317,Sheet3!A:H,8,0),"")</f>
        <v xml:space="preserve">MESSA           </v>
      </c>
      <c r="F317" s="29" t="str">
        <f t="shared" si="9"/>
        <v xml:space="preserve">岡田ひなた  </v>
      </c>
      <c r="G317" s="30" t="str">
        <f>IFERROR(VLOOKUP(C317,Sheet3!A:H,3,0),"")</f>
        <v xml:space="preserve">岡田ひなた                    </v>
      </c>
    </row>
    <row r="318" spans="3:7" x14ac:dyDescent="0.15">
      <c r="C318" s="24">
        <f t="shared" si="8"/>
        <v>317</v>
      </c>
      <c r="D318" s="32">
        <f>IFERROR(テーブル_Swim014[[#This Row],[選手番号]],"")</f>
        <v>317</v>
      </c>
      <c r="E318" s="28" t="str">
        <f>IFERROR(VLOOKUP(C318,Sheet3!A:H,8,0),"")</f>
        <v xml:space="preserve">MESSA           </v>
      </c>
      <c r="F318" s="29" t="str">
        <f t="shared" si="9"/>
        <v xml:space="preserve">岡本　心陽  </v>
      </c>
      <c r="G318" s="30" t="str">
        <f>IFERROR(VLOOKUP(C318,Sheet3!A:H,3,0),"")</f>
        <v xml:space="preserve">岡本　心陽                    </v>
      </c>
    </row>
    <row r="319" spans="3:7" x14ac:dyDescent="0.15">
      <c r="C319" s="24">
        <f t="shared" si="8"/>
        <v>318</v>
      </c>
      <c r="D319" s="32">
        <f>IFERROR(テーブル_Swim014[[#This Row],[選手番号]],"")</f>
        <v>318</v>
      </c>
      <c r="E319" s="28" t="str">
        <f>IFERROR(VLOOKUP(C319,Sheet3!A:H,8,0),"")</f>
        <v xml:space="preserve">しまなみST      </v>
      </c>
      <c r="F319" s="29" t="str">
        <f t="shared" si="9"/>
        <v xml:space="preserve">石坂　剛也  </v>
      </c>
      <c r="G319" s="30" t="str">
        <f>IFERROR(VLOOKUP(C319,Sheet3!A:H,3,0),"")</f>
        <v xml:space="preserve">石坂　剛也                    </v>
      </c>
    </row>
    <row r="320" spans="3:7" x14ac:dyDescent="0.15">
      <c r="C320" s="24">
        <f t="shared" si="8"/>
        <v>319</v>
      </c>
      <c r="D320" s="32">
        <f>IFERROR(テーブル_Swim014[[#This Row],[選手番号]],"")</f>
        <v>319</v>
      </c>
      <c r="E320" s="28" t="str">
        <f>IFERROR(VLOOKUP(C320,Sheet3!A:H,8,0),"")</f>
        <v xml:space="preserve">しまなみST      </v>
      </c>
      <c r="F320" s="29" t="str">
        <f t="shared" si="9"/>
        <v xml:space="preserve">日淺琥太朗  </v>
      </c>
      <c r="G320" s="30" t="str">
        <f>IFERROR(VLOOKUP(C320,Sheet3!A:H,3,0),"")</f>
        <v xml:space="preserve">日淺琥太朗                    </v>
      </c>
    </row>
    <row r="321" spans="3:7" x14ac:dyDescent="0.15">
      <c r="C321" s="24">
        <f t="shared" si="8"/>
        <v>320</v>
      </c>
      <c r="D321" s="32">
        <f>IFERROR(テーブル_Swim014[[#This Row],[選手番号]],"")</f>
        <v>320</v>
      </c>
      <c r="E321" s="28" t="str">
        <f>IFERROR(VLOOKUP(C321,Sheet3!A:H,8,0),"")</f>
        <v xml:space="preserve">しまなみST      </v>
      </c>
      <c r="F321" s="29" t="str">
        <f t="shared" si="9"/>
        <v xml:space="preserve">渡邊　莉友  </v>
      </c>
      <c r="G321" s="30" t="str">
        <f>IFERROR(VLOOKUP(C321,Sheet3!A:H,3,0),"")</f>
        <v xml:space="preserve">渡邊　莉友                    </v>
      </c>
    </row>
    <row r="322" spans="3:7" x14ac:dyDescent="0.15">
      <c r="C322" s="24">
        <f t="shared" ref="C322:C385" si="10">IF(AND(D322=""),"",D322)</f>
        <v>321</v>
      </c>
      <c r="D322" s="32">
        <f>IFERROR(テーブル_Swim014[[#This Row],[選手番号]],"")</f>
        <v>321</v>
      </c>
      <c r="E322" s="28" t="str">
        <f>IFERROR(VLOOKUP(C322,Sheet3!A:H,8,0),"")</f>
        <v xml:space="preserve">しまなみST      </v>
      </c>
      <c r="F322" s="29" t="str">
        <f t="shared" ref="F322:F385" si="11">MID(G322,1,7)</f>
        <v xml:space="preserve">日淺　　華  </v>
      </c>
      <c r="G322" s="30" t="str">
        <f>IFERROR(VLOOKUP(C322,Sheet3!A:H,3,0),"")</f>
        <v xml:space="preserve">日淺　　華                    </v>
      </c>
    </row>
    <row r="323" spans="3:7" x14ac:dyDescent="0.15">
      <c r="C323" s="24">
        <f t="shared" si="10"/>
        <v>322</v>
      </c>
      <c r="D323" s="32">
        <f>IFERROR(テーブル_Swim014[[#This Row],[選手番号]],"")</f>
        <v>322</v>
      </c>
      <c r="E323" s="28" t="str">
        <f>IFERROR(VLOOKUP(C323,Sheet3!A:H,8,0),"")</f>
        <v xml:space="preserve">AzuMax          </v>
      </c>
      <c r="F323" s="29" t="str">
        <f t="shared" si="11"/>
        <v xml:space="preserve">藤田　悠生  </v>
      </c>
      <c r="G323" s="30" t="str">
        <f>IFERROR(VLOOKUP(C323,Sheet3!A:H,3,0),"")</f>
        <v xml:space="preserve">藤田　悠生                    </v>
      </c>
    </row>
    <row r="324" spans="3:7" x14ac:dyDescent="0.15">
      <c r="C324" s="24">
        <f t="shared" si="10"/>
        <v>323</v>
      </c>
      <c r="D324" s="32">
        <f>IFERROR(テーブル_Swim014[[#This Row],[選手番号]],"")</f>
        <v>323</v>
      </c>
      <c r="E324" s="28" t="str">
        <f>IFERROR(VLOOKUP(C324,Sheet3!A:H,8,0),"")</f>
        <v xml:space="preserve">AzuMax          </v>
      </c>
      <c r="F324" s="29" t="str">
        <f t="shared" si="11"/>
        <v xml:space="preserve">若藤　文萌  </v>
      </c>
      <c r="G324" s="30" t="str">
        <f>IFERROR(VLOOKUP(C324,Sheet3!A:H,3,0),"")</f>
        <v xml:space="preserve">若藤　文萌                    </v>
      </c>
    </row>
    <row r="325" spans="3:7" x14ac:dyDescent="0.15">
      <c r="C325" s="24">
        <f t="shared" si="10"/>
        <v>324</v>
      </c>
      <c r="D325" s="32">
        <f>IFERROR(テーブル_Swim014[[#This Row],[選手番号]],"")</f>
        <v>324</v>
      </c>
      <c r="E325" s="28" t="str">
        <f>IFERROR(VLOOKUP(C325,Sheet3!A:H,8,0),"")</f>
        <v xml:space="preserve">AzuMax          </v>
      </c>
      <c r="F325" s="29" t="str">
        <f t="shared" si="11"/>
        <v xml:space="preserve">藤田　麻未  </v>
      </c>
      <c r="G325" s="30" t="str">
        <f>IFERROR(VLOOKUP(C325,Sheet3!A:H,3,0),"")</f>
        <v xml:space="preserve">藤田　麻未                    </v>
      </c>
    </row>
    <row r="326" spans="3:7" x14ac:dyDescent="0.15">
      <c r="C326" s="24">
        <f t="shared" si="10"/>
        <v>325</v>
      </c>
      <c r="D326" s="32">
        <f>IFERROR(テーブル_Swim014[[#This Row],[選手番号]],"")</f>
        <v>325</v>
      </c>
      <c r="E326" s="28" t="str">
        <f>IFERROR(VLOOKUP(C326,Sheet3!A:H,8,0),"")</f>
        <v xml:space="preserve">AzuMax          </v>
      </c>
      <c r="F326" s="29" t="str">
        <f t="shared" si="11"/>
        <v xml:space="preserve">藤田　莉帆  </v>
      </c>
      <c r="G326" s="30" t="str">
        <f>IFERROR(VLOOKUP(C326,Sheet3!A:H,3,0),"")</f>
        <v xml:space="preserve">藤田　莉帆                    </v>
      </c>
    </row>
    <row r="327" spans="3:7" x14ac:dyDescent="0.15">
      <c r="C327" s="24">
        <f t="shared" si="10"/>
        <v>326</v>
      </c>
      <c r="D327" s="32">
        <f>IFERROR(テーブル_Swim014[[#This Row],[選手番号]],"")</f>
        <v>326</v>
      </c>
      <c r="E327" s="28" t="str">
        <f>IFERROR(VLOOKUP(C327,Sheet3!A:H,8,0),"")</f>
        <v xml:space="preserve">ﾓｰﾆSS           </v>
      </c>
      <c r="F327" s="29" t="str">
        <f t="shared" si="11"/>
        <v xml:space="preserve">柴田　　凌  </v>
      </c>
      <c r="G327" s="30" t="str">
        <f>IFERROR(VLOOKUP(C327,Sheet3!A:H,3,0),"")</f>
        <v xml:space="preserve">柴田　　凌                    </v>
      </c>
    </row>
    <row r="328" spans="3:7" x14ac:dyDescent="0.15">
      <c r="C328" s="24">
        <f t="shared" si="10"/>
        <v>327</v>
      </c>
      <c r="D328" s="32">
        <f>IFERROR(テーブル_Swim014[[#This Row],[選手番号]],"")</f>
        <v>327</v>
      </c>
      <c r="E328" s="28" t="str">
        <f>IFERROR(VLOOKUP(C328,Sheet3!A:H,8,0),"")</f>
        <v xml:space="preserve">ﾓｰﾆSS           </v>
      </c>
      <c r="F328" s="29" t="str">
        <f t="shared" si="11"/>
        <v xml:space="preserve">善家　大稀  </v>
      </c>
      <c r="G328" s="30" t="str">
        <f>IFERROR(VLOOKUP(C328,Sheet3!A:H,3,0),"")</f>
        <v xml:space="preserve">善家　大稀                    </v>
      </c>
    </row>
    <row r="329" spans="3:7" x14ac:dyDescent="0.15">
      <c r="C329" s="24">
        <f t="shared" si="10"/>
        <v>328</v>
      </c>
      <c r="D329" s="32">
        <f>IFERROR(テーブル_Swim014[[#This Row],[選手番号]],"")</f>
        <v>328</v>
      </c>
      <c r="E329" s="28" t="str">
        <f>IFERROR(VLOOKUP(C329,Sheet3!A:H,8,0),"")</f>
        <v xml:space="preserve">ﾓｰﾆSS           </v>
      </c>
      <c r="F329" s="29" t="str">
        <f t="shared" si="11"/>
        <v xml:space="preserve">二宮　亮輔  </v>
      </c>
      <c r="G329" s="30" t="str">
        <f>IFERROR(VLOOKUP(C329,Sheet3!A:H,3,0),"")</f>
        <v xml:space="preserve">二宮　亮輔                    </v>
      </c>
    </row>
    <row r="330" spans="3:7" x14ac:dyDescent="0.15">
      <c r="C330" s="24">
        <f t="shared" si="10"/>
        <v>329</v>
      </c>
      <c r="D330" s="32">
        <f>IFERROR(テーブル_Swim014[[#This Row],[選手番号]],"")</f>
        <v>329</v>
      </c>
      <c r="E330" s="28" t="str">
        <f>IFERROR(VLOOKUP(C330,Sheet3!A:H,8,0),"")</f>
        <v xml:space="preserve">ﾓｰﾆSS           </v>
      </c>
      <c r="F330" s="29" t="str">
        <f t="shared" si="11"/>
        <v xml:space="preserve">山口　紗羽  </v>
      </c>
      <c r="G330" s="30" t="str">
        <f>IFERROR(VLOOKUP(C330,Sheet3!A:H,3,0),"")</f>
        <v xml:space="preserve">山口　紗羽                    </v>
      </c>
    </row>
    <row r="331" spans="3:7" x14ac:dyDescent="0.15">
      <c r="C331" s="24">
        <f t="shared" si="10"/>
        <v>330</v>
      </c>
      <c r="D331" s="32">
        <f>IFERROR(テーブル_Swim014[[#This Row],[選手番号]],"")</f>
        <v>330</v>
      </c>
      <c r="E331" s="28" t="str">
        <f>IFERROR(VLOOKUP(C331,Sheet3!A:H,8,0),"")</f>
        <v xml:space="preserve">ﾓｰﾆSS           </v>
      </c>
      <c r="F331" s="29" t="str">
        <f t="shared" si="11"/>
        <v xml:space="preserve">善家　小夏  </v>
      </c>
      <c r="G331" s="30" t="str">
        <f>IFERROR(VLOOKUP(C331,Sheet3!A:H,3,0),"")</f>
        <v xml:space="preserve">善家　小夏                    </v>
      </c>
    </row>
    <row r="332" spans="3:7" x14ac:dyDescent="0.15">
      <c r="C332" s="24">
        <f t="shared" si="10"/>
        <v>331</v>
      </c>
      <c r="D332" s="32">
        <f>IFERROR(テーブル_Swim014[[#This Row],[選手番号]],"")</f>
        <v>331</v>
      </c>
      <c r="E332" s="28" t="str">
        <f>IFERROR(VLOOKUP(C332,Sheet3!A:H,8,0),"")</f>
        <v xml:space="preserve">ﾓｰﾆSS           </v>
      </c>
      <c r="F332" s="29" t="str">
        <f t="shared" si="11"/>
        <v xml:space="preserve">濱田　莉子  </v>
      </c>
      <c r="G332" s="30" t="str">
        <f>IFERROR(VLOOKUP(C332,Sheet3!A:H,3,0),"")</f>
        <v xml:space="preserve">濱田　莉子                    </v>
      </c>
    </row>
    <row r="333" spans="3:7" x14ac:dyDescent="0.15">
      <c r="C333" s="24">
        <f t="shared" si="10"/>
        <v>332</v>
      </c>
      <c r="D333" s="32">
        <f>IFERROR(テーブル_Swim014[[#This Row],[選手番号]],"")</f>
        <v>332</v>
      </c>
      <c r="E333" s="28" t="str">
        <f>IFERROR(VLOOKUP(C333,Sheet3!A:H,8,0),"")</f>
        <v xml:space="preserve">えいしSC北条    </v>
      </c>
      <c r="F333" s="29" t="str">
        <f t="shared" si="11"/>
        <v xml:space="preserve">山本　至晏  </v>
      </c>
      <c r="G333" s="30" t="str">
        <f>IFERROR(VLOOKUP(C333,Sheet3!A:H,3,0),"")</f>
        <v xml:space="preserve">山本　至晏                    </v>
      </c>
    </row>
    <row r="334" spans="3:7" x14ac:dyDescent="0.15">
      <c r="C334" s="24">
        <f t="shared" si="10"/>
        <v>333</v>
      </c>
      <c r="D334" s="32">
        <f>IFERROR(テーブル_Swim014[[#This Row],[選手番号]],"")</f>
        <v>333</v>
      </c>
      <c r="E334" s="28" t="str">
        <f>IFERROR(VLOOKUP(C334,Sheet3!A:H,8,0),"")</f>
        <v xml:space="preserve">えいしSC北条    </v>
      </c>
      <c r="F334" s="29" t="str">
        <f t="shared" si="11"/>
        <v xml:space="preserve">藤田　海心  </v>
      </c>
      <c r="G334" s="30" t="str">
        <f>IFERROR(VLOOKUP(C334,Sheet3!A:H,3,0),"")</f>
        <v xml:space="preserve">藤田　海心                    </v>
      </c>
    </row>
    <row r="335" spans="3:7" x14ac:dyDescent="0.15">
      <c r="C335" s="24">
        <f t="shared" si="10"/>
        <v>334</v>
      </c>
      <c r="D335" s="32">
        <f>IFERROR(テーブル_Swim014[[#This Row],[選手番号]],"")</f>
        <v>334</v>
      </c>
      <c r="E335" s="28" t="str">
        <f>IFERROR(VLOOKUP(C335,Sheet3!A:H,8,0),"")</f>
        <v xml:space="preserve">えいしSC北条    </v>
      </c>
      <c r="F335" s="29" t="str">
        <f t="shared" si="11"/>
        <v xml:space="preserve">越智心桜莉  </v>
      </c>
      <c r="G335" s="30" t="str">
        <f>IFERROR(VLOOKUP(C335,Sheet3!A:H,3,0),"")</f>
        <v xml:space="preserve">越智心桜莉                    </v>
      </c>
    </row>
    <row r="336" spans="3:7" x14ac:dyDescent="0.15">
      <c r="C336" s="24">
        <f t="shared" si="10"/>
        <v>335</v>
      </c>
      <c r="D336" s="32">
        <f>IFERROR(テーブル_Swim014[[#This Row],[選手番号]],"")</f>
        <v>335</v>
      </c>
      <c r="E336" s="28" t="str">
        <f>IFERROR(VLOOKUP(C336,Sheet3!A:H,8,0),"")</f>
        <v xml:space="preserve">えいしSC北条    </v>
      </c>
      <c r="F336" s="29" t="str">
        <f t="shared" si="11"/>
        <v xml:space="preserve">吉田　千暁  </v>
      </c>
      <c r="G336" s="30" t="str">
        <f>IFERROR(VLOOKUP(C336,Sheet3!A:H,3,0),"")</f>
        <v xml:space="preserve">吉田　千暁                    </v>
      </c>
    </row>
    <row r="337" spans="3:7" x14ac:dyDescent="0.15">
      <c r="C337" s="24">
        <f t="shared" si="10"/>
        <v>336</v>
      </c>
      <c r="D337" s="32">
        <f>IFERROR(テーブル_Swim014[[#This Row],[選手番号]],"")</f>
        <v>336</v>
      </c>
      <c r="E337" s="28" t="str">
        <f>IFERROR(VLOOKUP(C337,Sheet3!A:H,8,0),"")</f>
        <v xml:space="preserve">えいしSC砥部    </v>
      </c>
      <c r="F337" s="29" t="str">
        <f t="shared" si="11"/>
        <v xml:space="preserve">佐藤　　光  </v>
      </c>
      <c r="G337" s="30" t="str">
        <f>IFERROR(VLOOKUP(C337,Sheet3!A:H,3,0),"")</f>
        <v xml:space="preserve">佐藤　　光                    </v>
      </c>
    </row>
    <row r="338" spans="3:7" x14ac:dyDescent="0.15">
      <c r="C338" s="24">
        <f t="shared" si="10"/>
        <v>337</v>
      </c>
      <c r="D338" s="32">
        <f>IFERROR(テーブル_Swim014[[#This Row],[選手番号]],"")</f>
        <v>337</v>
      </c>
      <c r="E338" s="28" t="str">
        <f>IFERROR(VLOOKUP(C338,Sheet3!A:H,8,0),"")</f>
        <v xml:space="preserve">えいしSC砥部    </v>
      </c>
      <c r="F338" s="29" t="str">
        <f t="shared" si="11"/>
        <v xml:space="preserve">窪田菜々望  </v>
      </c>
      <c r="G338" s="30" t="str">
        <f>IFERROR(VLOOKUP(C338,Sheet3!A:H,3,0),"")</f>
        <v xml:space="preserve">窪田菜々望                    </v>
      </c>
    </row>
    <row r="339" spans="3:7" x14ac:dyDescent="0.15">
      <c r="C339" s="24">
        <f t="shared" si="10"/>
        <v>338</v>
      </c>
      <c r="D339" s="32">
        <f>IFERROR(テーブル_Swim014[[#This Row],[選手番号]],"")</f>
        <v>338</v>
      </c>
      <c r="E339" s="28" t="str">
        <f>IFERROR(VLOOKUP(C339,Sheet3!A:H,8,0),"")</f>
        <v xml:space="preserve">えいしSC砥部    </v>
      </c>
      <c r="F339" s="29" t="str">
        <f t="shared" si="11"/>
        <v xml:space="preserve">谷本いづみ  </v>
      </c>
      <c r="G339" s="30" t="str">
        <f>IFERROR(VLOOKUP(C339,Sheet3!A:H,3,0),"")</f>
        <v xml:space="preserve">谷本いづみ                    </v>
      </c>
    </row>
    <row r="340" spans="3:7" x14ac:dyDescent="0.15">
      <c r="C340" s="24">
        <f t="shared" si="10"/>
        <v>339</v>
      </c>
      <c r="D340" s="32">
        <f>IFERROR(テーブル_Swim014[[#This Row],[選手番号]],"")</f>
        <v>339</v>
      </c>
      <c r="E340" s="28" t="str">
        <f>IFERROR(VLOOKUP(C340,Sheet3!A:H,8,0),"")</f>
        <v xml:space="preserve">AQUA            </v>
      </c>
      <c r="F340" s="29" t="str">
        <f t="shared" si="11"/>
        <v xml:space="preserve">合田　壱星  </v>
      </c>
      <c r="G340" s="30" t="str">
        <f>IFERROR(VLOOKUP(C340,Sheet3!A:H,3,0),"")</f>
        <v xml:space="preserve">合田　壱星                    </v>
      </c>
    </row>
    <row r="341" spans="3:7" x14ac:dyDescent="0.15">
      <c r="C341" s="24">
        <f t="shared" si="10"/>
        <v>340</v>
      </c>
      <c r="D341" s="32">
        <f>IFERROR(テーブル_Swim014[[#This Row],[選手番号]],"")</f>
        <v>340</v>
      </c>
      <c r="E341" s="28" t="str">
        <f>IFERROR(VLOOKUP(C341,Sheet3!A:H,8,0),"")</f>
        <v xml:space="preserve">AQUA            </v>
      </c>
      <c r="F341" s="29" t="str">
        <f t="shared" si="11"/>
        <v xml:space="preserve">冲江　葵翔  </v>
      </c>
      <c r="G341" s="30" t="str">
        <f>IFERROR(VLOOKUP(C341,Sheet3!A:H,3,0),"")</f>
        <v xml:space="preserve">冲江　葵翔                    </v>
      </c>
    </row>
    <row r="342" spans="3:7" x14ac:dyDescent="0.15">
      <c r="C342" s="24">
        <f t="shared" si="10"/>
        <v>341</v>
      </c>
      <c r="D342" s="32">
        <f>IFERROR(テーブル_Swim014[[#This Row],[選手番号]],"")</f>
        <v>341</v>
      </c>
      <c r="E342" s="28" t="str">
        <f>IFERROR(VLOOKUP(C342,Sheet3!A:H,8,0),"")</f>
        <v xml:space="preserve">AQUA            </v>
      </c>
      <c r="F342" s="29" t="str">
        <f t="shared" si="11"/>
        <v xml:space="preserve">村田　　楓  </v>
      </c>
      <c r="G342" s="30" t="str">
        <f>IFERROR(VLOOKUP(C342,Sheet3!A:H,3,0),"")</f>
        <v xml:space="preserve">村田　　楓                    </v>
      </c>
    </row>
    <row r="343" spans="3:7" x14ac:dyDescent="0.15">
      <c r="C343" s="24">
        <f t="shared" si="10"/>
        <v>342</v>
      </c>
      <c r="D343" s="32">
        <f>IFERROR(テーブル_Swim014[[#This Row],[選手番号]],"")</f>
        <v>342</v>
      </c>
      <c r="E343" s="28" t="str">
        <f>IFERROR(VLOOKUP(C343,Sheet3!A:H,8,0),"")</f>
        <v xml:space="preserve">AQUA            </v>
      </c>
      <c r="F343" s="29" t="str">
        <f t="shared" si="11"/>
        <v xml:space="preserve">兵頭　悠晟  </v>
      </c>
      <c r="G343" s="30" t="str">
        <f>IFERROR(VLOOKUP(C343,Sheet3!A:H,3,0),"")</f>
        <v xml:space="preserve">兵頭　悠晟                    </v>
      </c>
    </row>
    <row r="344" spans="3:7" x14ac:dyDescent="0.15">
      <c r="C344" s="24">
        <f t="shared" si="10"/>
        <v>343</v>
      </c>
      <c r="D344" s="32">
        <f>IFERROR(テーブル_Swim014[[#This Row],[選手番号]],"")</f>
        <v>343</v>
      </c>
      <c r="E344" s="28" t="str">
        <f>IFERROR(VLOOKUP(C344,Sheet3!A:H,8,0),"")</f>
        <v xml:space="preserve">AQUA            </v>
      </c>
      <c r="F344" s="29" t="str">
        <f t="shared" si="11"/>
        <v xml:space="preserve">近藤　創太  </v>
      </c>
      <c r="G344" s="30" t="str">
        <f>IFERROR(VLOOKUP(C344,Sheet3!A:H,3,0),"")</f>
        <v xml:space="preserve">近藤　創太                    </v>
      </c>
    </row>
    <row r="345" spans="3:7" x14ac:dyDescent="0.15">
      <c r="C345" s="24">
        <f t="shared" si="10"/>
        <v>344</v>
      </c>
      <c r="D345" s="32">
        <f>IFERROR(テーブル_Swim014[[#This Row],[選手番号]],"")</f>
        <v>344</v>
      </c>
      <c r="E345" s="28" t="str">
        <f>IFERROR(VLOOKUP(C345,Sheet3!A:H,8,0),"")</f>
        <v xml:space="preserve">AQUA            </v>
      </c>
      <c r="F345" s="29" t="str">
        <f t="shared" si="11"/>
        <v xml:space="preserve">兵頭　煌晟  </v>
      </c>
      <c r="G345" s="30" t="str">
        <f>IFERROR(VLOOKUP(C345,Sheet3!A:H,3,0),"")</f>
        <v xml:space="preserve">兵頭　煌晟                    </v>
      </c>
    </row>
    <row r="346" spans="3:7" x14ac:dyDescent="0.15">
      <c r="C346" s="24">
        <f t="shared" si="10"/>
        <v>345</v>
      </c>
      <c r="D346" s="32">
        <f>IFERROR(テーブル_Swim014[[#This Row],[選手番号]],"")</f>
        <v>345</v>
      </c>
      <c r="E346" s="28" t="str">
        <f>IFERROR(VLOOKUP(C346,Sheet3!A:H,8,0),"")</f>
        <v xml:space="preserve">AQUA            </v>
      </c>
      <c r="F346" s="29" t="str">
        <f t="shared" si="11"/>
        <v xml:space="preserve">水国みいな  </v>
      </c>
      <c r="G346" s="30" t="str">
        <f>IFERROR(VLOOKUP(C346,Sheet3!A:H,3,0),"")</f>
        <v xml:space="preserve">水国みいな                    </v>
      </c>
    </row>
    <row r="347" spans="3:7" x14ac:dyDescent="0.15">
      <c r="C347" s="24">
        <f t="shared" si="10"/>
        <v>346</v>
      </c>
      <c r="D347" s="32">
        <f>IFERROR(テーブル_Swim014[[#This Row],[選手番号]],"")</f>
        <v>346</v>
      </c>
      <c r="E347" s="28" t="str">
        <f>IFERROR(VLOOKUP(C347,Sheet3!A:H,8,0),"")</f>
        <v xml:space="preserve">AQUA            </v>
      </c>
      <c r="F347" s="29" t="str">
        <f t="shared" si="11"/>
        <v xml:space="preserve">野木こころ  </v>
      </c>
      <c r="G347" s="30" t="str">
        <f>IFERROR(VLOOKUP(C347,Sheet3!A:H,3,0),"")</f>
        <v xml:space="preserve">野木こころ                    </v>
      </c>
    </row>
    <row r="348" spans="3:7" x14ac:dyDescent="0.15">
      <c r="C348" s="24">
        <f t="shared" si="10"/>
        <v>347</v>
      </c>
      <c r="D348" s="32">
        <f>IFERROR(テーブル_Swim014[[#This Row],[選手番号]],"")</f>
        <v>347</v>
      </c>
      <c r="E348" s="28" t="str">
        <f>IFERROR(VLOOKUP(C348,Sheet3!A:H,8,0),"")</f>
        <v xml:space="preserve">AQUA            </v>
      </c>
      <c r="F348" s="29" t="str">
        <f t="shared" si="11"/>
        <v xml:space="preserve">大西　美憂  </v>
      </c>
      <c r="G348" s="30" t="str">
        <f>IFERROR(VLOOKUP(C348,Sheet3!A:H,3,0),"")</f>
        <v xml:space="preserve">大西　美憂                    </v>
      </c>
    </row>
    <row r="349" spans="3:7" x14ac:dyDescent="0.15">
      <c r="C349" s="24">
        <f t="shared" si="10"/>
        <v>348</v>
      </c>
      <c r="D349" s="32">
        <f>IFERROR(テーブル_Swim014[[#This Row],[選手番号]],"")</f>
        <v>348</v>
      </c>
      <c r="E349" s="28" t="str">
        <f>IFERROR(VLOOKUP(C349,Sheet3!A:H,8,0),"")</f>
        <v xml:space="preserve">AQUA            </v>
      </c>
      <c r="F349" s="29" t="str">
        <f t="shared" si="11"/>
        <v xml:space="preserve">細川みなみ  </v>
      </c>
      <c r="G349" s="30" t="str">
        <f>IFERROR(VLOOKUP(C349,Sheet3!A:H,3,0),"")</f>
        <v xml:space="preserve">細川みなみ                    </v>
      </c>
    </row>
    <row r="350" spans="3:7" x14ac:dyDescent="0.15">
      <c r="C350" s="24">
        <f t="shared" si="10"/>
        <v>349</v>
      </c>
      <c r="D350" s="32">
        <f>IFERROR(テーブル_Swim014[[#This Row],[選手番号]],"")</f>
        <v>349</v>
      </c>
      <c r="E350" s="28" t="str">
        <f>IFERROR(VLOOKUP(C350,Sheet3!A:H,8,0),"")</f>
        <v xml:space="preserve">AQUA            </v>
      </c>
      <c r="F350" s="29" t="str">
        <f t="shared" si="11"/>
        <v xml:space="preserve">清田　俐帆  </v>
      </c>
      <c r="G350" s="30" t="str">
        <f>IFERROR(VLOOKUP(C350,Sheet3!A:H,3,0),"")</f>
        <v xml:space="preserve">清田　俐帆                    </v>
      </c>
    </row>
    <row r="351" spans="3:7" x14ac:dyDescent="0.15">
      <c r="C351" s="24">
        <f t="shared" si="10"/>
        <v>350</v>
      </c>
      <c r="D351" s="32">
        <f>IFERROR(テーブル_Swim014[[#This Row],[選手番号]],"")</f>
        <v>350</v>
      </c>
      <c r="E351" s="28" t="str">
        <f>IFERROR(VLOOKUP(C351,Sheet3!A:H,8,0),"")</f>
        <v xml:space="preserve">AQUA            </v>
      </c>
      <c r="F351" s="29" t="str">
        <f t="shared" si="11"/>
        <v xml:space="preserve">村田　　椛  </v>
      </c>
      <c r="G351" s="30" t="str">
        <f>IFERROR(VLOOKUP(C351,Sheet3!A:H,3,0),"")</f>
        <v xml:space="preserve">村田　　椛                    </v>
      </c>
    </row>
    <row r="352" spans="3:7" x14ac:dyDescent="0.15">
      <c r="C352" s="24">
        <f t="shared" si="10"/>
        <v>351</v>
      </c>
      <c r="D352" s="32">
        <f>IFERROR(テーブル_Swim014[[#This Row],[選手番号]],"")</f>
        <v>351</v>
      </c>
      <c r="E352" s="28" t="str">
        <f>IFERROR(VLOOKUP(C352,Sheet3!A:H,8,0),"")</f>
        <v xml:space="preserve">AQUA            </v>
      </c>
      <c r="F352" s="29" t="str">
        <f t="shared" si="11"/>
        <v xml:space="preserve">瀬良奈々美  </v>
      </c>
      <c r="G352" s="30" t="str">
        <f>IFERROR(VLOOKUP(C352,Sheet3!A:H,3,0),"")</f>
        <v xml:space="preserve">瀬良奈々美                    </v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C1:F1501" xr:uid="{00000000-0001-0000-0D00-000000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177</v>
      </c>
      <c r="E1" s="43"/>
      <c r="F1" s="43" t="s">
        <v>178</v>
      </c>
      <c r="G1" s="43" t="s">
        <v>179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opLeftCell="A10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174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175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172</v>
      </c>
      <c r="K6" s="21" t="s">
        <v>173</v>
      </c>
      <c r="L6" s="90" t="s">
        <v>140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173</v>
      </c>
      <c r="AF6" s="90" t="s">
        <v>176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181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181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174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175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173</v>
      </c>
      <c r="L6" s="90" t="s">
        <v>140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173</v>
      </c>
      <c r="AF6" s="90" t="s">
        <v>176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181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181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174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175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173</v>
      </c>
      <c r="L6" s="90" t="s">
        <v>140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173</v>
      </c>
      <c r="AF6" s="90" t="s">
        <v>176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181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181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174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175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173</v>
      </c>
      <c r="L6" s="90" t="s">
        <v>140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173</v>
      </c>
      <c r="AF6" s="90" t="s">
        <v>176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181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181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174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175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173</v>
      </c>
      <c r="L6" s="90" t="s">
        <v>140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173</v>
      </c>
      <c r="AF6" s="90" t="s">
        <v>176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181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181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181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181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52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5.5" bestFit="1" customWidth="1"/>
    <col min="4" max="4" width="26.37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342</v>
      </c>
      <c r="D2" t="s">
        <v>283</v>
      </c>
      <c r="E2">
        <v>21</v>
      </c>
      <c r="F2">
        <v>0</v>
      </c>
      <c r="G2">
        <v>0</v>
      </c>
      <c r="H2" t="s">
        <v>343</v>
      </c>
      <c r="I2" t="s">
        <v>132</v>
      </c>
      <c r="J2" t="s">
        <v>132</v>
      </c>
      <c r="K2" t="s">
        <v>344</v>
      </c>
      <c r="L2" t="s">
        <v>345</v>
      </c>
      <c r="M2" t="s">
        <v>345</v>
      </c>
      <c r="N2">
        <v>4</v>
      </c>
      <c r="O2" t="s">
        <v>146</v>
      </c>
      <c r="P2">
        <v>3</v>
      </c>
      <c r="Q2" t="s">
        <v>284</v>
      </c>
      <c r="R2">
        <v>38</v>
      </c>
      <c r="S2" t="s">
        <v>346</v>
      </c>
      <c r="T2" t="s">
        <v>24</v>
      </c>
      <c r="U2">
        <v>38</v>
      </c>
      <c r="V2" t="s">
        <v>347</v>
      </c>
      <c r="W2" t="s">
        <v>326</v>
      </c>
    </row>
    <row r="3" spans="1:23" x14ac:dyDescent="0.15">
      <c r="A3">
        <v>2</v>
      </c>
      <c r="B3">
        <v>1</v>
      </c>
      <c r="C3" t="s">
        <v>348</v>
      </c>
      <c r="D3" t="s">
        <v>349</v>
      </c>
      <c r="E3">
        <v>21</v>
      </c>
      <c r="F3">
        <v>0</v>
      </c>
      <c r="G3">
        <v>0</v>
      </c>
      <c r="H3" t="s">
        <v>343</v>
      </c>
      <c r="I3" t="s">
        <v>132</v>
      </c>
      <c r="J3" t="s">
        <v>132</v>
      </c>
      <c r="K3" t="s">
        <v>344</v>
      </c>
      <c r="L3" t="s">
        <v>345</v>
      </c>
      <c r="M3" t="s">
        <v>345</v>
      </c>
      <c r="N3">
        <v>4</v>
      </c>
      <c r="O3" t="s">
        <v>146</v>
      </c>
      <c r="P3">
        <v>3</v>
      </c>
      <c r="Q3" t="s">
        <v>350</v>
      </c>
      <c r="R3">
        <v>38</v>
      </c>
      <c r="S3" t="s">
        <v>351</v>
      </c>
      <c r="T3" t="s">
        <v>24</v>
      </c>
      <c r="U3">
        <v>38</v>
      </c>
      <c r="V3" t="s">
        <v>352</v>
      </c>
      <c r="W3" t="s">
        <v>326</v>
      </c>
    </row>
    <row r="4" spans="1:23" x14ac:dyDescent="0.15">
      <c r="A4">
        <v>3</v>
      </c>
      <c r="B4">
        <v>1</v>
      </c>
      <c r="C4" t="s">
        <v>353</v>
      </c>
      <c r="D4" t="s">
        <v>354</v>
      </c>
      <c r="E4">
        <v>21</v>
      </c>
      <c r="F4">
        <v>0</v>
      </c>
      <c r="G4">
        <v>0</v>
      </c>
      <c r="H4" t="s">
        <v>343</v>
      </c>
      <c r="I4" t="s">
        <v>132</v>
      </c>
      <c r="J4" t="s">
        <v>132</v>
      </c>
      <c r="K4" t="s">
        <v>344</v>
      </c>
      <c r="L4" t="s">
        <v>345</v>
      </c>
      <c r="M4" t="s">
        <v>345</v>
      </c>
      <c r="N4">
        <v>4</v>
      </c>
      <c r="O4" t="s">
        <v>145</v>
      </c>
      <c r="P4">
        <v>3</v>
      </c>
      <c r="Q4" t="s">
        <v>355</v>
      </c>
      <c r="R4">
        <v>38</v>
      </c>
      <c r="S4" t="s">
        <v>356</v>
      </c>
      <c r="T4" t="s">
        <v>24</v>
      </c>
      <c r="U4">
        <v>38</v>
      </c>
      <c r="V4" t="s">
        <v>357</v>
      </c>
      <c r="W4" t="s">
        <v>326</v>
      </c>
    </row>
    <row r="5" spans="1:23" x14ac:dyDescent="0.15">
      <c r="A5">
        <v>4</v>
      </c>
      <c r="B5">
        <v>1</v>
      </c>
      <c r="C5" t="s">
        <v>358</v>
      </c>
      <c r="D5" t="s">
        <v>359</v>
      </c>
      <c r="E5">
        <v>21</v>
      </c>
      <c r="F5">
        <v>0</v>
      </c>
      <c r="G5">
        <v>0</v>
      </c>
      <c r="H5" t="s">
        <v>343</v>
      </c>
      <c r="I5" t="s">
        <v>132</v>
      </c>
      <c r="J5" t="s">
        <v>132</v>
      </c>
      <c r="K5" t="s">
        <v>344</v>
      </c>
      <c r="L5" t="s">
        <v>345</v>
      </c>
      <c r="M5" t="s">
        <v>345</v>
      </c>
      <c r="N5">
        <v>4</v>
      </c>
      <c r="O5" t="s">
        <v>145</v>
      </c>
      <c r="P5">
        <v>3</v>
      </c>
      <c r="Q5" t="s">
        <v>360</v>
      </c>
      <c r="R5">
        <v>38</v>
      </c>
      <c r="S5" t="s">
        <v>361</v>
      </c>
      <c r="T5" t="s">
        <v>24</v>
      </c>
      <c r="U5">
        <v>38</v>
      </c>
      <c r="V5" t="s">
        <v>362</v>
      </c>
      <c r="W5" t="s">
        <v>326</v>
      </c>
    </row>
    <row r="6" spans="1:23" x14ac:dyDescent="0.15">
      <c r="A6">
        <v>5</v>
      </c>
      <c r="B6">
        <v>1</v>
      </c>
      <c r="C6" t="s">
        <v>363</v>
      </c>
      <c r="D6" t="s">
        <v>364</v>
      </c>
      <c r="E6">
        <v>21</v>
      </c>
      <c r="F6">
        <v>0</v>
      </c>
      <c r="G6">
        <v>0</v>
      </c>
      <c r="H6" t="s">
        <v>343</v>
      </c>
      <c r="I6" t="s">
        <v>132</v>
      </c>
      <c r="J6" t="s">
        <v>132</v>
      </c>
      <c r="K6" t="s">
        <v>344</v>
      </c>
      <c r="L6" t="s">
        <v>345</v>
      </c>
      <c r="M6" t="s">
        <v>345</v>
      </c>
      <c r="N6">
        <v>4</v>
      </c>
      <c r="O6" t="s">
        <v>145</v>
      </c>
      <c r="P6">
        <v>3</v>
      </c>
      <c r="Q6" t="s">
        <v>365</v>
      </c>
      <c r="R6">
        <v>38</v>
      </c>
      <c r="S6" t="s">
        <v>366</v>
      </c>
      <c r="T6" t="s">
        <v>24</v>
      </c>
      <c r="U6">
        <v>38</v>
      </c>
      <c r="V6" t="s">
        <v>367</v>
      </c>
      <c r="W6" t="s">
        <v>326</v>
      </c>
    </row>
    <row r="7" spans="1:23" x14ac:dyDescent="0.15">
      <c r="A7">
        <v>6</v>
      </c>
      <c r="B7">
        <v>1</v>
      </c>
      <c r="C7" t="s">
        <v>280</v>
      </c>
      <c r="D7" t="s">
        <v>281</v>
      </c>
      <c r="E7">
        <v>21</v>
      </c>
      <c r="F7">
        <v>0</v>
      </c>
      <c r="G7">
        <v>0</v>
      </c>
      <c r="H7" t="s">
        <v>343</v>
      </c>
      <c r="I7" t="s">
        <v>132</v>
      </c>
      <c r="J7" t="s">
        <v>132</v>
      </c>
      <c r="K7" t="s">
        <v>344</v>
      </c>
      <c r="L7" t="s">
        <v>345</v>
      </c>
      <c r="M7" t="s">
        <v>345</v>
      </c>
      <c r="N7">
        <v>4</v>
      </c>
      <c r="O7" t="s">
        <v>145</v>
      </c>
      <c r="P7">
        <v>2</v>
      </c>
      <c r="Q7" t="s">
        <v>282</v>
      </c>
      <c r="R7">
        <v>38</v>
      </c>
      <c r="S7" t="s">
        <v>368</v>
      </c>
      <c r="T7" t="s">
        <v>24</v>
      </c>
      <c r="U7">
        <v>38</v>
      </c>
      <c r="V7" t="s">
        <v>369</v>
      </c>
      <c r="W7" t="s">
        <v>326</v>
      </c>
    </row>
    <row r="8" spans="1:23" x14ac:dyDescent="0.15">
      <c r="A8">
        <v>7</v>
      </c>
      <c r="B8">
        <v>1</v>
      </c>
      <c r="C8" t="s">
        <v>1854</v>
      </c>
      <c r="D8" t="s">
        <v>1855</v>
      </c>
      <c r="E8">
        <v>21</v>
      </c>
      <c r="F8">
        <v>0</v>
      </c>
      <c r="G8">
        <v>0</v>
      </c>
      <c r="H8" t="s">
        <v>343</v>
      </c>
      <c r="I8" t="s">
        <v>132</v>
      </c>
      <c r="J8" t="s">
        <v>132</v>
      </c>
      <c r="K8" t="s">
        <v>344</v>
      </c>
      <c r="L8" t="s">
        <v>345</v>
      </c>
      <c r="M8" t="s">
        <v>345</v>
      </c>
      <c r="N8">
        <v>4</v>
      </c>
      <c r="O8" t="s">
        <v>145</v>
      </c>
      <c r="P8">
        <v>2</v>
      </c>
      <c r="Q8" t="s">
        <v>1856</v>
      </c>
      <c r="R8">
        <v>38</v>
      </c>
      <c r="S8" t="s">
        <v>1857</v>
      </c>
      <c r="T8" t="s">
        <v>24</v>
      </c>
      <c r="U8">
        <v>38</v>
      </c>
      <c r="V8" t="s">
        <v>1858</v>
      </c>
      <c r="W8" t="s">
        <v>326</v>
      </c>
    </row>
    <row r="9" spans="1:23" x14ac:dyDescent="0.15">
      <c r="A9">
        <v>8</v>
      </c>
      <c r="B9">
        <v>1</v>
      </c>
      <c r="C9" t="s">
        <v>1859</v>
      </c>
      <c r="D9" t="s">
        <v>1860</v>
      </c>
      <c r="E9">
        <v>21</v>
      </c>
      <c r="F9">
        <v>0</v>
      </c>
      <c r="G9">
        <v>0</v>
      </c>
      <c r="H9" t="s">
        <v>343</v>
      </c>
      <c r="I9" t="s">
        <v>132</v>
      </c>
      <c r="J9" t="s">
        <v>132</v>
      </c>
      <c r="K9" t="s">
        <v>344</v>
      </c>
      <c r="L9" t="s">
        <v>345</v>
      </c>
      <c r="M9" t="s">
        <v>345</v>
      </c>
      <c r="N9">
        <v>4</v>
      </c>
      <c r="O9" t="s">
        <v>145</v>
      </c>
      <c r="P9">
        <v>2</v>
      </c>
      <c r="Q9" t="s">
        <v>1861</v>
      </c>
      <c r="R9">
        <v>38</v>
      </c>
      <c r="S9" t="s">
        <v>1862</v>
      </c>
      <c r="T9" t="s">
        <v>24</v>
      </c>
      <c r="U9">
        <v>38</v>
      </c>
      <c r="V9" t="s">
        <v>1863</v>
      </c>
      <c r="W9" t="s">
        <v>326</v>
      </c>
    </row>
    <row r="10" spans="1:23" x14ac:dyDescent="0.15">
      <c r="A10">
        <v>9</v>
      </c>
      <c r="B10">
        <v>1</v>
      </c>
      <c r="C10" t="s">
        <v>1864</v>
      </c>
      <c r="D10" t="s">
        <v>1865</v>
      </c>
      <c r="E10">
        <v>21</v>
      </c>
      <c r="F10">
        <v>0</v>
      </c>
      <c r="G10">
        <v>0</v>
      </c>
      <c r="H10" t="s">
        <v>343</v>
      </c>
      <c r="I10" t="s">
        <v>132</v>
      </c>
      <c r="J10" t="s">
        <v>132</v>
      </c>
      <c r="K10" t="s">
        <v>344</v>
      </c>
      <c r="L10" t="s">
        <v>345</v>
      </c>
      <c r="M10" t="s">
        <v>345</v>
      </c>
      <c r="N10">
        <v>4</v>
      </c>
      <c r="O10" t="s">
        <v>145</v>
      </c>
      <c r="P10">
        <v>2</v>
      </c>
      <c r="Q10" t="s">
        <v>1866</v>
      </c>
      <c r="R10">
        <v>38</v>
      </c>
      <c r="S10" t="s">
        <v>1867</v>
      </c>
      <c r="T10" t="s">
        <v>24</v>
      </c>
      <c r="U10">
        <v>38</v>
      </c>
      <c r="V10" t="s">
        <v>1868</v>
      </c>
      <c r="W10" t="s">
        <v>326</v>
      </c>
    </row>
    <row r="11" spans="1:23" x14ac:dyDescent="0.15">
      <c r="A11">
        <v>10</v>
      </c>
      <c r="B11">
        <v>1</v>
      </c>
      <c r="C11" t="s">
        <v>277</v>
      </c>
      <c r="D11" t="s">
        <v>278</v>
      </c>
      <c r="E11">
        <v>21</v>
      </c>
      <c r="F11">
        <v>0</v>
      </c>
      <c r="G11">
        <v>0</v>
      </c>
      <c r="H11" t="s">
        <v>343</v>
      </c>
      <c r="I11" t="s">
        <v>132</v>
      </c>
      <c r="J11" t="s">
        <v>132</v>
      </c>
      <c r="K11" t="s">
        <v>344</v>
      </c>
      <c r="L11" t="s">
        <v>345</v>
      </c>
      <c r="M11" t="s">
        <v>345</v>
      </c>
      <c r="N11">
        <v>4</v>
      </c>
      <c r="O11" t="s">
        <v>145</v>
      </c>
      <c r="P11">
        <v>1</v>
      </c>
      <c r="Q11" t="s">
        <v>279</v>
      </c>
      <c r="R11">
        <v>38</v>
      </c>
      <c r="S11" t="s">
        <v>370</v>
      </c>
      <c r="T11" t="s">
        <v>24</v>
      </c>
      <c r="U11">
        <v>38</v>
      </c>
      <c r="V11" t="s">
        <v>371</v>
      </c>
      <c r="W11" t="s">
        <v>326</v>
      </c>
    </row>
    <row r="12" spans="1:23" x14ac:dyDescent="0.15">
      <c r="A12">
        <v>11</v>
      </c>
      <c r="B12">
        <v>1</v>
      </c>
      <c r="C12" t="s">
        <v>372</v>
      </c>
      <c r="D12" t="s">
        <v>373</v>
      </c>
      <c r="E12">
        <v>21</v>
      </c>
      <c r="F12">
        <v>0</v>
      </c>
      <c r="G12">
        <v>0</v>
      </c>
      <c r="H12" t="s">
        <v>343</v>
      </c>
      <c r="I12" t="s">
        <v>132</v>
      </c>
      <c r="J12" t="s">
        <v>132</v>
      </c>
      <c r="K12" t="s">
        <v>344</v>
      </c>
      <c r="L12" t="s">
        <v>345</v>
      </c>
      <c r="M12" t="s">
        <v>345</v>
      </c>
      <c r="N12">
        <v>4</v>
      </c>
      <c r="O12" t="s">
        <v>147</v>
      </c>
      <c r="P12">
        <v>6</v>
      </c>
      <c r="Q12" t="s">
        <v>374</v>
      </c>
      <c r="R12">
        <v>38</v>
      </c>
      <c r="S12" t="s">
        <v>375</v>
      </c>
      <c r="T12" t="s">
        <v>24</v>
      </c>
      <c r="U12">
        <v>38</v>
      </c>
      <c r="V12" t="s">
        <v>376</v>
      </c>
      <c r="W12" t="s">
        <v>326</v>
      </c>
    </row>
    <row r="13" spans="1:23" x14ac:dyDescent="0.15">
      <c r="A13">
        <v>12</v>
      </c>
      <c r="B13">
        <v>1</v>
      </c>
      <c r="C13" t="s">
        <v>1869</v>
      </c>
      <c r="D13" t="s">
        <v>1870</v>
      </c>
      <c r="E13">
        <v>21</v>
      </c>
      <c r="F13">
        <v>0</v>
      </c>
      <c r="G13">
        <v>0</v>
      </c>
      <c r="H13" t="s">
        <v>343</v>
      </c>
      <c r="I13" t="s">
        <v>132</v>
      </c>
      <c r="J13" t="s">
        <v>132</v>
      </c>
      <c r="K13" t="s">
        <v>344</v>
      </c>
      <c r="L13" t="s">
        <v>345</v>
      </c>
      <c r="M13" t="s">
        <v>345</v>
      </c>
      <c r="N13">
        <v>4</v>
      </c>
      <c r="O13" t="s">
        <v>147</v>
      </c>
      <c r="P13">
        <v>5</v>
      </c>
      <c r="Q13" t="s">
        <v>269</v>
      </c>
      <c r="R13">
        <v>38</v>
      </c>
      <c r="S13" t="s">
        <v>1871</v>
      </c>
      <c r="T13" t="s">
        <v>24</v>
      </c>
      <c r="U13">
        <v>38</v>
      </c>
      <c r="V13" t="s">
        <v>1872</v>
      </c>
      <c r="W13" t="s">
        <v>326</v>
      </c>
    </row>
    <row r="14" spans="1:23" x14ac:dyDescent="0.15">
      <c r="A14">
        <v>13</v>
      </c>
      <c r="B14">
        <v>1</v>
      </c>
      <c r="C14" t="s">
        <v>273</v>
      </c>
      <c r="D14" t="s">
        <v>274</v>
      </c>
      <c r="E14">
        <v>21</v>
      </c>
      <c r="F14">
        <v>0</v>
      </c>
      <c r="G14">
        <v>0</v>
      </c>
      <c r="H14" t="s">
        <v>343</v>
      </c>
      <c r="I14" t="s">
        <v>132</v>
      </c>
      <c r="J14" t="s">
        <v>132</v>
      </c>
      <c r="K14" t="s">
        <v>344</v>
      </c>
      <c r="L14" t="s">
        <v>345</v>
      </c>
      <c r="M14" t="s">
        <v>345</v>
      </c>
      <c r="N14">
        <v>4</v>
      </c>
      <c r="O14" t="s">
        <v>147</v>
      </c>
      <c r="P14">
        <v>4</v>
      </c>
      <c r="Q14" t="s">
        <v>275</v>
      </c>
      <c r="R14">
        <v>38</v>
      </c>
      <c r="S14" t="s">
        <v>377</v>
      </c>
      <c r="T14" t="s">
        <v>24</v>
      </c>
      <c r="U14">
        <v>38</v>
      </c>
      <c r="V14" t="s">
        <v>378</v>
      </c>
      <c r="W14" t="s">
        <v>326</v>
      </c>
    </row>
    <row r="15" spans="1:23" x14ac:dyDescent="0.15">
      <c r="A15">
        <v>14</v>
      </c>
      <c r="B15">
        <v>1</v>
      </c>
      <c r="C15" t="s">
        <v>270</v>
      </c>
      <c r="D15" t="s">
        <v>271</v>
      </c>
      <c r="E15">
        <v>21</v>
      </c>
      <c r="F15">
        <v>0</v>
      </c>
      <c r="G15">
        <v>0</v>
      </c>
      <c r="H15" t="s">
        <v>343</v>
      </c>
      <c r="I15" t="s">
        <v>132</v>
      </c>
      <c r="J15" t="s">
        <v>132</v>
      </c>
      <c r="K15" t="s">
        <v>344</v>
      </c>
      <c r="L15" t="s">
        <v>345</v>
      </c>
      <c r="M15" t="s">
        <v>345</v>
      </c>
      <c r="N15">
        <v>4</v>
      </c>
      <c r="O15" t="s">
        <v>147</v>
      </c>
      <c r="P15">
        <v>4</v>
      </c>
      <c r="Q15" t="s">
        <v>272</v>
      </c>
      <c r="R15">
        <v>38</v>
      </c>
      <c r="S15" t="s">
        <v>379</v>
      </c>
      <c r="T15" t="s">
        <v>24</v>
      </c>
      <c r="U15">
        <v>38</v>
      </c>
      <c r="V15" t="s">
        <v>380</v>
      </c>
      <c r="W15" t="s">
        <v>326</v>
      </c>
    </row>
    <row r="16" spans="1:23" x14ac:dyDescent="0.15">
      <c r="A16">
        <v>15</v>
      </c>
      <c r="B16">
        <v>2</v>
      </c>
      <c r="C16" t="s">
        <v>381</v>
      </c>
      <c r="D16" t="s">
        <v>382</v>
      </c>
      <c r="E16">
        <v>21</v>
      </c>
      <c r="F16">
        <v>0</v>
      </c>
      <c r="G16">
        <v>0</v>
      </c>
      <c r="H16" t="s">
        <v>343</v>
      </c>
      <c r="I16" t="s">
        <v>132</v>
      </c>
      <c r="J16" t="s">
        <v>132</v>
      </c>
      <c r="K16" t="s">
        <v>344</v>
      </c>
      <c r="L16" t="s">
        <v>345</v>
      </c>
      <c r="M16" t="s">
        <v>345</v>
      </c>
      <c r="N16">
        <v>4</v>
      </c>
      <c r="O16" t="s">
        <v>146</v>
      </c>
      <c r="P16">
        <v>3</v>
      </c>
      <c r="Q16" t="s">
        <v>149</v>
      </c>
      <c r="R16">
        <v>38</v>
      </c>
      <c r="S16" t="s">
        <v>383</v>
      </c>
      <c r="T16" t="s">
        <v>24</v>
      </c>
      <c r="U16">
        <v>38</v>
      </c>
      <c r="V16" t="s">
        <v>384</v>
      </c>
      <c r="W16" t="s">
        <v>326</v>
      </c>
    </row>
    <row r="17" spans="1:23" x14ac:dyDescent="0.15">
      <c r="A17">
        <v>16</v>
      </c>
      <c r="B17">
        <v>2</v>
      </c>
      <c r="C17" t="s">
        <v>385</v>
      </c>
      <c r="D17" t="s">
        <v>386</v>
      </c>
      <c r="E17">
        <v>21</v>
      </c>
      <c r="F17">
        <v>0</v>
      </c>
      <c r="G17">
        <v>0</v>
      </c>
      <c r="H17" t="s">
        <v>343</v>
      </c>
      <c r="I17" t="s">
        <v>132</v>
      </c>
      <c r="J17" t="s">
        <v>132</v>
      </c>
      <c r="K17" t="s">
        <v>344</v>
      </c>
      <c r="L17" t="s">
        <v>345</v>
      </c>
      <c r="M17" t="s">
        <v>345</v>
      </c>
      <c r="N17">
        <v>4</v>
      </c>
      <c r="O17" t="s">
        <v>146</v>
      </c>
      <c r="P17">
        <v>3</v>
      </c>
      <c r="Q17" t="s">
        <v>387</v>
      </c>
      <c r="R17">
        <v>38</v>
      </c>
      <c r="S17" t="s">
        <v>388</v>
      </c>
      <c r="T17" t="s">
        <v>24</v>
      </c>
      <c r="U17">
        <v>38</v>
      </c>
      <c r="V17" t="s">
        <v>389</v>
      </c>
      <c r="W17" t="s">
        <v>326</v>
      </c>
    </row>
    <row r="18" spans="1:23" x14ac:dyDescent="0.15">
      <c r="A18">
        <v>17</v>
      </c>
      <c r="B18">
        <v>2</v>
      </c>
      <c r="C18" t="s">
        <v>390</v>
      </c>
      <c r="D18" t="s">
        <v>391</v>
      </c>
      <c r="E18">
        <v>21</v>
      </c>
      <c r="F18">
        <v>0</v>
      </c>
      <c r="G18">
        <v>0</v>
      </c>
      <c r="H18" t="s">
        <v>343</v>
      </c>
      <c r="I18" t="s">
        <v>132</v>
      </c>
      <c r="J18" t="s">
        <v>132</v>
      </c>
      <c r="K18" t="s">
        <v>344</v>
      </c>
      <c r="L18" t="s">
        <v>345</v>
      </c>
      <c r="M18" t="s">
        <v>345</v>
      </c>
      <c r="N18">
        <v>4</v>
      </c>
      <c r="O18" t="s">
        <v>146</v>
      </c>
      <c r="P18">
        <v>3</v>
      </c>
      <c r="Q18" t="s">
        <v>392</v>
      </c>
      <c r="R18">
        <v>38</v>
      </c>
      <c r="S18" t="s">
        <v>393</v>
      </c>
      <c r="T18" t="s">
        <v>24</v>
      </c>
      <c r="U18">
        <v>38</v>
      </c>
      <c r="V18" t="s">
        <v>394</v>
      </c>
      <c r="W18" t="s">
        <v>326</v>
      </c>
    </row>
    <row r="19" spans="1:23" x14ac:dyDescent="0.15">
      <c r="A19">
        <v>18</v>
      </c>
      <c r="B19">
        <v>2</v>
      </c>
      <c r="C19" t="s">
        <v>395</v>
      </c>
      <c r="D19" t="s">
        <v>396</v>
      </c>
      <c r="E19">
        <v>21</v>
      </c>
      <c r="F19">
        <v>0</v>
      </c>
      <c r="G19">
        <v>0</v>
      </c>
      <c r="H19" t="s">
        <v>343</v>
      </c>
      <c r="I19" t="s">
        <v>132</v>
      </c>
      <c r="J19" t="s">
        <v>132</v>
      </c>
      <c r="K19" t="s">
        <v>344</v>
      </c>
      <c r="L19" t="s">
        <v>345</v>
      </c>
      <c r="M19" t="s">
        <v>345</v>
      </c>
      <c r="N19">
        <v>4</v>
      </c>
      <c r="O19" t="s">
        <v>146</v>
      </c>
      <c r="P19">
        <v>1</v>
      </c>
      <c r="Q19" t="s">
        <v>397</v>
      </c>
      <c r="R19">
        <v>38</v>
      </c>
      <c r="S19" t="s">
        <v>398</v>
      </c>
      <c r="T19" t="s">
        <v>24</v>
      </c>
      <c r="U19">
        <v>38</v>
      </c>
      <c r="V19" t="s">
        <v>399</v>
      </c>
      <c r="W19" t="s">
        <v>326</v>
      </c>
    </row>
    <row r="20" spans="1:23" x14ac:dyDescent="0.15">
      <c r="A20">
        <v>19</v>
      </c>
      <c r="B20">
        <v>2</v>
      </c>
      <c r="C20" t="s">
        <v>1873</v>
      </c>
      <c r="D20" t="s">
        <v>1874</v>
      </c>
      <c r="E20">
        <v>21</v>
      </c>
      <c r="F20">
        <v>0</v>
      </c>
      <c r="G20">
        <v>0</v>
      </c>
      <c r="H20" t="s">
        <v>343</v>
      </c>
      <c r="I20" t="s">
        <v>132</v>
      </c>
      <c r="J20" t="s">
        <v>132</v>
      </c>
      <c r="K20" t="s">
        <v>344</v>
      </c>
      <c r="L20" t="s">
        <v>345</v>
      </c>
      <c r="M20" t="s">
        <v>345</v>
      </c>
      <c r="N20">
        <v>4</v>
      </c>
      <c r="O20" t="s">
        <v>146</v>
      </c>
      <c r="P20">
        <v>1</v>
      </c>
      <c r="Q20" t="s">
        <v>1875</v>
      </c>
      <c r="R20">
        <v>38</v>
      </c>
      <c r="S20" t="s">
        <v>1876</v>
      </c>
      <c r="T20" t="s">
        <v>24</v>
      </c>
      <c r="U20">
        <v>38</v>
      </c>
      <c r="V20" t="s">
        <v>1877</v>
      </c>
      <c r="W20" t="s">
        <v>326</v>
      </c>
    </row>
    <row r="21" spans="1:23" x14ac:dyDescent="0.15">
      <c r="A21">
        <v>20</v>
      </c>
      <c r="B21">
        <v>2</v>
      </c>
      <c r="C21" t="s">
        <v>294</v>
      </c>
      <c r="D21" t="s">
        <v>295</v>
      </c>
      <c r="E21">
        <v>21</v>
      </c>
      <c r="F21">
        <v>0</v>
      </c>
      <c r="G21">
        <v>0</v>
      </c>
      <c r="H21" t="s">
        <v>343</v>
      </c>
      <c r="I21" t="s">
        <v>132</v>
      </c>
      <c r="J21" t="s">
        <v>132</v>
      </c>
      <c r="K21" t="s">
        <v>344</v>
      </c>
      <c r="L21" t="s">
        <v>345</v>
      </c>
      <c r="M21" t="s">
        <v>345</v>
      </c>
      <c r="N21">
        <v>4</v>
      </c>
      <c r="O21" t="s">
        <v>145</v>
      </c>
      <c r="P21">
        <v>2</v>
      </c>
      <c r="Q21" t="s">
        <v>296</v>
      </c>
      <c r="R21">
        <v>38</v>
      </c>
      <c r="S21" t="s">
        <v>400</v>
      </c>
      <c r="T21" t="s">
        <v>24</v>
      </c>
      <c r="U21">
        <v>38</v>
      </c>
      <c r="V21" t="s">
        <v>401</v>
      </c>
      <c r="W21" t="s">
        <v>326</v>
      </c>
    </row>
    <row r="22" spans="1:23" x14ac:dyDescent="0.15">
      <c r="A22">
        <v>21</v>
      </c>
      <c r="B22">
        <v>2</v>
      </c>
      <c r="C22" t="s">
        <v>402</v>
      </c>
      <c r="D22" t="s">
        <v>403</v>
      </c>
      <c r="E22">
        <v>21</v>
      </c>
      <c r="F22">
        <v>0</v>
      </c>
      <c r="G22">
        <v>0</v>
      </c>
      <c r="H22" t="s">
        <v>343</v>
      </c>
      <c r="I22" t="s">
        <v>132</v>
      </c>
      <c r="J22" t="s">
        <v>132</v>
      </c>
      <c r="K22" t="s">
        <v>344</v>
      </c>
      <c r="L22" t="s">
        <v>345</v>
      </c>
      <c r="M22" t="s">
        <v>345</v>
      </c>
      <c r="N22">
        <v>4</v>
      </c>
      <c r="O22" t="s">
        <v>145</v>
      </c>
      <c r="P22">
        <v>2</v>
      </c>
      <c r="Q22" t="s">
        <v>404</v>
      </c>
      <c r="R22">
        <v>38</v>
      </c>
      <c r="S22" t="s">
        <v>405</v>
      </c>
      <c r="T22" t="s">
        <v>24</v>
      </c>
      <c r="U22">
        <v>38</v>
      </c>
      <c r="V22" t="s">
        <v>406</v>
      </c>
      <c r="W22" t="s">
        <v>326</v>
      </c>
    </row>
    <row r="23" spans="1:23" x14ac:dyDescent="0.15">
      <c r="A23">
        <v>22</v>
      </c>
      <c r="B23">
        <v>2</v>
      </c>
      <c r="C23" t="s">
        <v>292</v>
      </c>
      <c r="D23" t="s">
        <v>293</v>
      </c>
      <c r="E23">
        <v>21</v>
      </c>
      <c r="F23">
        <v>0</v>
      </c>
      <c r="G23">
        <v>0</v>
      </c>
      <c r="H23" t="s">
        <v>343</v>
      </c>
      <c r="I23" t="s">
        <v>132</v>
      </c>
      <c r="J23" t="s">
        <v>132</v>
      </c>
      <c r="K23" t="s">
        <v>344</v>
      </c>
      <c r="L23" t="s">
        <v>345</v>
      </c>
      <c r="M23" t="s">
        <v>345</v>
      </c>
      <c r="N23">
        <v>4</v>
      </c>
      <c r="O23" t="s">
        <v>145</v>
      </c>
      <c r="P23">
        <v>2</v>
      </c>
      <c r="Q23" t="s">
        <v>263</v>
      </c>
      <c r="R23">
        <v>38</v>
      </c>
      <c r="S23" t="s">
        <v>407</v>
      </c>
      <c r="T23" t="s">
        <v>24</v>
      </c>
      <c r="U23">
        <v>38</v>
      </c>
      <c r="V23" t="s">
        <v>408</v>
      </c>
      <c r="W23" t="s">
        <v>326</v>
      </c>
    </row>
    <row r="24" spans="1:23" x14ac:dyDescent="0.15">
      <c r="A24">
        <v>23</v>
      </c>
      <c r="B24">
        <v>2</v>
      </c>
      <c r="C24" t="s">
        <v>409</v>
      </c>
      <c r="D24" t="s">
        <v>410</v>
      </c>
      <c r="E24">
        <v>21</v>
      </c>
      <c r="F24">
        <v>0</v>
      </c>
      <c r="G24">
        <v>0</v>
      </c>
      <c r="H24" t="s">
        <v>343</v>
      </c>
      <c r="I24" t="s">
        <v>132</v>
      </c>
      <c r="J24" t="s">
        <v>132</v>
      </c>
      <c r="K24" t="s">
        <v>344</v>
      </c>
      <c r="L24" t="s">
        <v>345</v>
      </c>
      <c r="M24" t="s">
        <v>345</v>
      </c>
      <c r="N24">
        <v>4</v>
      </c>
      <c r="O24" t="s">
        <v>145</v>
      </c>
      <c r="P24">
        <v>2</v>
      </c>
      <c r="Q24" t="s">
        <v>411</v>
      </c>
      <c r="R24">
        <v>38</v>
      </c>
      <c r="S24" t="s">
        <v>412</v>
      </c>
      <c r="T24" t="s">
        <v>24</v>
      </c>
      <c r="U24">
        <v>38</v>
      </c>
      <c r="V24" t="s">
        <v>413</v>
      </c>
      <c r="W24" t="s">
        <v>326</v>
      </c>
    </row>
    <row r="25" spans="1:23" x14ac:dyDescent="0.15">
      <c r="A25">
        <v>24</v>
      </c>
      <c r="B25">
        <v>2</v>
      </c>
      <c r="C25" t="s">
        <v>297</v>
      </c>
      <c r="D25" t="s">
        <v>298</v>
      </c>
      <c r="E25">
        <v>21</v>
      </c>
      <c r="F25">
        <v>0</v>
      </c>
      <c r="G25">
        <v>0</v>
      </c>
      <c r="H25" t="s">
        <v>343</v>
      </c>
      <c r="I25" t="s">
        <v>132</v>
      </c>
      <c r="J25" t="s">
        <v>132</v>
      </c>
      <c r="K25" t="s">
        <v>344</v>
      </c>
      <c r="L25" t="s">
        <v>345</v>
      </c>
      <c r="M25" t="s">
        <v>345</v>
      </c>
      <c r="N25">
        <v>4</v>
      </c>
      <c r="O25" t="s">
        <v>145</v>
      </c>
      <c r="P25">
        <v>1</v>
      </c>
      <c r="Q25" t="s">
        <v>262</v>
      </c>
      <c r="R25">
        <v>38</v>
      </c>
      <c r="S25" t="s">
        <v>414</v>
      </c>
      <c r="T25" t="s">
        <v>24</v>
      </c>
      <c r="U25">
        <v>38</v>
      </c>
      <c r="V25" t="s">
        <v>415</v>
      </c>
      <c r="W25" t="s">
        <v>326</v>
      </c>
    </row>
    <row r="26" spans="1:23" x14ac:dyDescent="0.15">
      <c r="A26">
        <v>25</v>
      </c>
      <c r="B26">
        <v>2</v>
      </c>
      <c r="C26" t="s">
        <v>299</v>
      </c>
      <c r="D26" t="s">
        <v>300</v>
      </c>
      <c r="E26">
        <v>21</v>
      </c>
      <c r="F26">
        <v>0</v>
      </c>
      <c r="G26">
        <v>0</v>
      </c>
      <c r="H26" t="s">
        <v>343</v>
      </c>
      <c r="I26" t="s">
        <v>132</v>
      </c>
      <c r="J26" t="s">
        <v>132</v>
      </c>
      <c r="K26" t="s">
        <v>344</v>
      </c>
      <c r="L26" t="s">
        <v>345</v>
      </c>
      <c r="M26" t="s">
        <v>345</v>
      </c>
      <c r="N26">
        <v>4</v>
      </c>
      <c r="O26" t="s">
        <v>147</v>
      </c>
      <c r="P26">
        <v>6</v>
      </c>
      <c r="Q26" t="s">
        <v>250</v>
      </c>
      <c r="R26">
        <v>38</v>
      </c>
      <c r="S26" t="s">
        <v>416</v>
      </c>
      <c r="T26" t="s">
        <v>24</v>
      </c>
      <c r="U26">
        <v>38</v>
      </c>
      <c r="V26" t="s">
        <v>417</v>
      </c>
      <c r="W26" t="s">
        <v>326</v>
      </c>
    </row>
    <row r="27" spans="1:23" x14ac:dyDescent="0.15">
      <c r="A27">
        <v>26</v>
      </c>
      <c r="B27">
        <v>2</v>
      </c>
      <c r="C27" t="s">
        <v>289</v>
      </c>
      <c r="D27" t="s">
        <v>290</v>
      </c>
      <c r="E27">
        <v>21</v>
      </c>
      <c r="F27">
        <v>0</v>
      </c>
      <c r="G27">
        <v>0</v>
      </c>
      <c r="H27" t="s">
        <v>343</v>
      </c>
      <c r="I27" t="s">
        <v>132</v>
      </c>
      <c r="J27" t="s">
        <v>132</v>
      </c>
      <c r="K27" t="s">
        <v>344</v>
      </c>
      <c r="L27" t="s">
        <v>345</v>
      </c>
      <c r="M27" t="s">
        <v>345</v>
      </c>
      <c r="N27">
        <v>4</v>
      </c>
      <c r="O27" t="s">
        <v>147</v>
      </c>
      <c r="P27">
        <v>6</v>
      </c>
      <c r="Q27" t="s">
        <v>291</v>
      </c>
      <c r="R27">
        <v>38</v>
      </c>
      <c r="S27" t="s">
        <v>418</v>
      </c>
      <c r="T27" t="s">
        <v>24</v>
      </c>
      <c r="U27">
        <v>38</v>
      </c>
      <c r="V27" t="s">
        <v>419</v>
      </c>
      <c r="W27" t="s">
        <v>326</v>
      </c>
    </row>
    <row r="28" spans="1:23" x14ac:dyDescent="0.15">
      <c r="A28">
        <v>27</v>
      </c>
      <c r="B28">
        <v>2</v>
      </c>
      <c r="C28" t="s">
        <v>420</v>
      </c>
      <c r="D28" t="s">
        <v>421</v>
      </c>
      <c r="E28">
        <v>21</v>
      </c>
      <c r="F28">
        <v>0</v>
      </c>
      <c r="G28">
        <v>0</v>
      </c>
      <c r="H28" t="s">
        <v>343</v>
      </c>
      <c r="I28" t="s">
        <v>132</v>
      </c>
      <c r="J28" t="s">
        <v>132</v>
      </c>
      <c r="K28" t="s">
        <v>344</v>
      </c>
      <c r="L28" t="s">
        <v>345</v>
      </c>
      <c r="M28" t="s">
        <v>345</v>
      </c>
      <c r="N28">
        <v>4</v>
      </c>
      <c r="O28" t="s">
        <v>147</v>
      </c>
      <c r="P28">
        <v>6</v>
      </c>
      <c r="Q28" t="s">
        <v>308</v>
      </c>
      <c r="R28">
        <v>38</v>
      </c>
      <c r="S28" t="s">
        <v>422</v>
      </c>
      <c r="T28" t="s">
        <v>24</v>
      </c>
      <c r="U28">
        <v>38</v>
      </c>
      <c r="V28" t="s">
        <v>423</v>
      </c>
      <c r="W28" t="s">
        <v>326</v>
      </c>
    </row>
    <row r="29" spans="1:23" x14ac:dyDescent="0.15">
      <c r="A29">
        <v>28</v>
      </c>
      <c r="B29">
        <v>2</v>
      </c>
      <c r="C29" t="s">
        <v>286</v>
      </c>
      <c r="D29" t="s">
        <v>287</v>
      </c>
      <c r="E29">
        <v>21</v>
      </c>
      <c r="F29">
        <v>0</v>
      </c>
      <c r="G29">
        <v>0</v>
      </c>
      <c r="H29" t="s">
        <v>343</v>
      </c>
      <c r="I29" t="s">
        <v>132</v>
      </c>
      <c r="J29" t="s">
        <v>132</v>
      </c>
      <c r="K29" t="s">
        <v>344</v>
      </c>
      <c r="L29" t="s">
        <v>345</v>
      </c>
      <c r="M29" t="s">
        <v>345</v>
      </c>
      <c r="N29">
        <v>4</v>
      </c>
      <c r="O29" t="s">
        <v>147</v>
      </c>
      <c r="P29">
        <v>5</v>
      </c>
      <c r="Q29" t="s">
        <v>288</v>
      </c>
      <c r="R29">
        <v>38</v>
      </c>
      <c r="S29" t="s">
        <v>424</v>
      </c>
      <c r="T29" t="s">
        <v>24</v>
      </c>
      <c r="U29">
        <v>38</v>
      </c>
      <c r="V29" t="s">
        <v>425</v>
      </c>
      <c r="W29" t="s">
        <v>326</v>
      </c>
    </row>
    <row r="30" spans="1:23" x14ac:dyDescent="0.15">
      <c r="A30">
        <v>29</v>
      </c>
      <c r="B30">
        <v>2</v>
      </c>
      <c r="C30" t="s">
        <v>1878</v>
      </c>
      <c r="D30" t="s">
        <v>1879</v>
      </c>
      <c r="E30">
        <v>21</v>
      </c>
      <c r="F30">
        <v>0</v>
      </c>
      <c r="G30">
        <v>0</v>
      </c>
      <c r="H30" t="s">
        <v>343</v>
      </c>
      <c r="I30" t="s">
        <v>132</v>
      </c>
      <c r="J30" t="s">
        <v>132</v>
      </c>
      <c r="K30" t="s">
        <v>344</v>
      </c>
      <c r="L30" t="s">
        <v>345</v>
      </c>
      <c r="M30" t="s">
        <v>345</v>
      </c>
      <c r="N30">
        <v>4</v>
      </c>
      <c r="O30" t="s">
        <v>147</v>
      </c>
      <c r="P30">
        <v>4</v>
      </c>
      <c r="Q30" t="s">
        <v>1880</v>
      </c>
      <c r="R30">
        <v>38</v>
      </c>
      <c r="S30" t="s">
        <v>1881</v>
      </c>
      <c r="T30" t="s">
        <v>24</v>
      </c>
      <c r="U30">
        <v>38</v>
      </c>
      <c r="V30" t="s">
        <v>1882</v>
      </c>
      <c r="W30" t="s">
        <v>326</v>
      </c>
    </row>
    <row r="31" spans="1:23" x14ac:dyDescent="0.15">
      <c r="A31">
        <v>30</v>
      </c>
      <c r="B31">
        <v>2</v>
      </c>
      <c r="C31" t="s">
        <v>1883</v>
      </c>
      <c r="D31" t="s">
        <v>1884</v>
      </c>
      <c r="E31">
        <v>21</v>
      </c>
      <c r="F31">
        <v>0</v>
      </c>
      <c r="G31">
        <v>0</v>
      </c>
      <c r="H31" t="s">
        <v>343</v>
      </c>
      <c r="I31" t="s">
        <v>132</v>
      </c>
      <c r="J31" t="s">
        <v>132</v>
      </c>
      <c r="K31" t="s">
        <v>344</v>
      </c>
      <c r="L31" t="s">
        <v>345</v>
      </c>
      <c r="M31" t="s">
        <v>345</v>
      </c>
      <c r="N31">
        <v>4</v>
      </c>
      <c r="O31" t="s">
        <v>147</v>
      </c>
      <c r="P31">
        <v>4</v>
      </c>
      <c r="Q31" t="s">
        <v>285</v>
      </c>
      <c r="R31">
        <v>38</v>
      </c>
      <c r="S31" t="s">
        <v>1885</v>
      </c>
      <c r="T31" t="s">
        <v>24</v>
      </c>
      <c r="U31">
        <v>38</v>
      </c>
      <c r="V31" t="s">
        <v>1886</v>
      </c>
      <c r="W31" t="s">
        <v>326</v>
      </c>
    </row>
    <row r="32" spans="1:23" x14ac:dyDescent="0.15">
      <c r="A32">
        <v>31</v>
      </c>
      <c r="B32">
        <v>2</v>
      </c>
      <c r="C32" t="s">
        <v>1887</v>
      </c>
      <c r="D32" t="s">
        <v>1888</v>
      </c>
      <c r="E32">
        <v>21</v>
      </c>
      <c r="F32">
        <v>0</v>
      </c>
      <c r="G32">
        <v>0</v>
      </c>
      <c r="H32" t="s">
        <v>343</v>
      </c>
      <c r="I32" t="s">
        <v>132</v>
      </c>
      <c r="J32" t="s">
        <v>132</v>
      </c>
      <c r="K32" t="s">
        <v>344</v>
      </c>
      <c r="L32" t="s">
        <v>345</v>
      </c>
      <c r="M32" t="s">
        <v>345</v>
      </c>
      <c r="N32">
        <v>4</v>
      </c>
      <c r="O32" t="s">
        <v>147</v>
      </c>
      <c r="P32">
        <v>3</v>
      </c>
      <c r="Q32" t="s">
        <v>1889</v>
      </c>
      <c r="R32">
        <v>38</v>
      </c>
      <c r="S32" t="s">
        <v>1890</v>
      </c>
      <c r="T32" t="s">
        <v>24</v>
      </c>
      <c r="U32">
        <v>38</v>
      </c>
      <c r="V32" t="s">
        <v>1891</v>
      </c>
      <c r="W32" t="s">
        <v>326</v>
      </c>
    </row>
    <row r="33" spans="1:23" x14ac:dyDescent="0.15">
      <c r="A33">
        <v>32</v>
      </c>
      <c r="B33">
        <v>2</v>
      </c>
      <c r="C33" t="s">
        <v>1892</v>
      </c>
      <c r="D33" t="s">
        <v>1893</v>
      </c>
      <c r="E33">
        <v>21</v>
      </c>
      <c r="F33">
        <v>0</v>
      </c>
      <c r="G33">
        <v>0</v>
      </c>
      <c r="H33" t="s">
        <v>343</v>
      </c>
      <c r="I33" t="s">
        <v>132</v>
      </c>
      <c r="J33" t="s">
        <v>132</v>
      </c>
      <c r="K33" t="s">
        <v>344</v>
      </c>
      <c r="L33" t="s">
        <v>345</v>
      </c>
      <c r="M33" t="s">
        <v>345</v>
      </c>
      <c r="N33">
        <v>4</v>
      </c>
      <c r="O33" t="s">
        <v>147</v>
      </c>
      <c r="P33">
        <v>2</v>
      </c>
      <c r="Q33" t="s">
        <v>1894</v>
      </c>
      <c r="R33">
        <v>38</v>
      </c>
      <c r="S33" t="s">
        <v>1895</v>
      </c>
      <c r="T33" t="s">
        <v>24</v>
      </c>
      <c r="U33">
        <v>38</v>
      </c>
      <c r="V33" t="s">
        <v>1896</v>
      </c>
      <c r="W33" t="s">
        <v>326</v>
      </c>
    </row>
    <row r="34" spans="1:23" x14ac:dyDescent="0.15">
      <c r="A34">
        <v>33</v>
      </c>
      <c r="B34">
        <v>1</v>
      </c>
      <c r="C34" t="s">
        <v>426</v>
      </c>
      <c r="D34" t="s">
        <v>427</v>
      </c>
      <c r="E34">
        <v>24</v>
      </c>
      <c r="F34">
        <v>0</v>
      </c>
      <c r="G34">
        <v>0</v>
      </c>
      <c r="H34" t="s">
        <v>150</v>
      </c>
      <c r="I34" t="s">
        <v>132</v>
      </c>
      <c r="J34" t="s">
        <v>132</v>
      </c>
      <c r="K34" t="s">
        <v>428</v>
      </c>
      <c r="L34" t="s">
        <v>345</v>
      </c>
      <c r="M34" t="s">
        <v>345</v>
      </c>
      <c r="N34">
        <v>4</v>
      </c>
      <c r="O34" t="s">
        <v>429</v>
      </c>
      <c r="P34">
        <v>2</v>
      </c>
      <c r="Q34" t="s">
        <v>430</v>
      </c>
      <c r="R34">
        <v>38</v>
      </c>
      <c r="S34" t="s">
        <v>431</v>
      </c>
      <c r="T34" t="s">
        <v>24</v>
      </c>
      <c r="U34">
        <v>38</v>
      </c>
      <c r="V34" t="s">
        <v>432</v>
      </c>
      <c r="W34" t="s">
        <v>433</v>
      </c>
    </row>
    <row r="35" spans="1:23" x14ac:dyDescent="0.15">
      <c r="A35">
        <v>34</v>
      </c>
      <c r="B35">
        <v>1</v>
      </c>
      <c r="C35" t="s">
        <v>151</v>
      </c>
      <c r="D35" t="s">
        <v>152</v>
      </c>
      <c r="E35">
        <v>24</v>
      </c>
      <c r="F35">
        <v>0</v>
      </c>
      <c r="G35">
        <v>0</v>
      </c>
      <c r="H35" t="s">
        <v>150</v>
      </c>
      <c r="I35" t="s">
        <v>132</v>
      </c>
      <c r="J35" t="s">
        <v>132</v>
      </c>
      <c r="K35" t="s">
        <v>428</v>
      </c>
      <c r="L35" t="s">
        <v>345</v>
      </c>
      <c r="M35" t="s">
        <v>345</v>
      </c>
      <c r="N35">
        <v>4</v>
      </c>
      <c r="O35" t="s">
        <v>146</v>
      </c>
      <c r="P35">
        <v>3</v>
      </c>
      <c r="Q35" t="s">
        <v>153</v>
      </c>
      <c r="R35">
        <v>38</v>
      </c>
      <c r="S35" t="s">
        <v>434</v>
      </c>
      <c r="T35" t="s">
        <v>24</v>
      </c>
      <c r="U35">
        <v>38</v>
      </c>
      <c r="V35" t="s">
        <v>435</v>
      </c>
      <c r="W35" t="s">
        <v>433</v>
      </c>
    </row>
    <row r="36" spans="1:23" x14ac:dyDescent="0.15">
      <c r="A36">
        <v>35</v>
      </c>
      <c r="B36">
        <v>1</v>
      </c>
      <c r="C36" t="s">
        <v>436</v>
      </c>
      <c r="D36" t="s">
        <v>437</v>
      </c>
      <c r="E36">
        <v>24</v>
      </c>
      <c r="F36">
        <v>0</v>
      </c>
      <c r="G36">
        <v>0</v>
      </c>
      <c r="H36" t="s">
        <v>150</v>
      </c>
      <c r="I36" t="s">
        <v>132</v>
      </c>
      <c r="J36" t="s">
        <v>132</v>
      </c>
      <c r="K36" t="s">
        <v>428</v>
      </c>
      <c r="L36" t="s">
        <v>345</v>
      </c>
      <c r="M36" t="s">
        <v>345</v>
      </c>
      <c r="N36">
        <v>4</v>
      </c>
      <c r="O36" t="s">
        <v>146</v>
      </c>
      <c r="P36">
        <v>3</v>
      </c>
      <c r="Q36" t="s">
        <v>284</v>
      </c>
      <c r="R36">
        <v>38</v>
      </c>
      <c r="S36" t="s">
        <v>438</v>
      </c>
      <c r="T36" t="s">
        <v>24</v>
      </c>
      <c r="U36">
        <v>38</v>
      </c>
      <c r="V36" t="s">
        <v>439</v>
      </c>
      <c r="W36" t="s">
        <v>433</v>
      </c>
    </row>
    <row r="37" spans="1:23" x14ac:dyDescent="0.15">
      <c r="A37">
        <v>36</v>
      </c>
      <c r="B37">
        <v>1</v>
      </c>
      <c r="C37" t="s">
        <v>440</v>
      </c>
      <c r="D37" t="s">
        <v>441</v>
      </c>
      <c r="E37">
        <v>24</v>
      </c>
      <c r="F37">
        <v>0</v>
      </c>
      <c r="G37">
        <v>0</v>
      </c>
      <c r="H37" t="s">
        <v>150</v>
      </c>
      <c r="I37" t="s">
        <v>132</v>
      </c>
      <c r="J37" t="s">
        <v>132</v>
      </c>
      <c r="K37" t="s">
        <v>428</v>
      </c>
      <c r="L37" t="s">
        <v>345</v>
      </c>
      <c r="M37" t="s">
        <v>345</v>
      </c>
      <c r="N37">
        <v>4</v>
      </c>
      <c r="O37" t="s">
        <v>146</v>
      </c>
      <c r="P37">
        <v>3</v>
      </c>
      <c r="Q37" t="s">
        <v>442</v>
      </c>
      <c r="R37">
        <v>38</v>
      </c>
      <c r="S37" t="s">
        <v>443</v>
      </c>
      <c r="T37" t="s">
        <v>24</v>
      </c>
      <c r="U37">
        <v>38</v>
      </c>
      <c r="V37" t="s">
        <v>444</v>
      </c>
      <c r="W37" t="s">
        <v>433</v>
      </c>
    </row>
    <row r="38" spans="1:23" x14ac:dyDescent="0.15">
      <c r="A38">
        <v>37</v>
      </c>
      <c r="B38">
        <v>1</v>
      </c>
      <c r="C38" t="s">
        <v>315</v>
      </c>
      <c r="D38" t="s">
        <v>316</v>
      </c>
      <c r="E38">
        <v>24</v>
      </c>
      <c r="F38">
        <v>0</v>
      </c>
      <c r="G38">
        <v>0</v>
      </c>
      <c r="H38" t="s">
        <v>150</v>
      </c>
      <c r="I38" t="s">
        <v>132</v>
      </c>
      <c r="J38" t="s">
        <v>132</v>
      </c>
      <c r="K38" t="s">
        <v>428</v>
      </c>
      <c r="L38" t="s">
        <v>345</v>
      </c>
      <c r="M38" t="s">
        <v>345</v>
      </c>
      <c r="N38">
        <v>4</v>
      </c>
      <c r="O38" t="s">
        <v>146</v>
      </c>
      <c r="P38">
        <v>3</v>
      </c>
      <c r="Q38" t="s">
        <v>317</v>
      </c>
      <c r="R38">
        <v>38</v>
      </c>
      <c r="S38" t="s">
        <v>445</v>
      </c>
      <c r="T38" t="s">
        <v>24</v>
      </c>
      <c r="U38">
        <v>38</v>
      </c>
      <c r="V38" t="s">
        <v>446</v>
      </c>
      <c r="W38" t="s">
        <v>433</v>
      </c>
    </row>
    <row r="39" spans="1:23" x14ac:dyDescent="0.15">
      <c r="A39">
        <v>38</v>
      </c>
      <c r="B39">
        <v>1</v>
      </c>
      <c r="C39" t="s">
        <v>309</v>
      </c>
      <c r="D39" t="s">
        <v>310</v>
      </c>
      <c r="E39">
        <v>24</v>
      </c>
      <c r="F39">
        <v>0</v>
      </c>
      <c r="G39">
        <v>0</v>
      </c>
      <c r="H39" t="s">
        <v>150</v>
      </c>
      <c r="I39" t="s">
        <v>132</v>
      </c>
      <c r="J39" t="s">
        <v>132</v>
      </c>
      <c r="K39" t="s">
        <v>428</v>
      </c>
      <c r="L39" t="s">
        <v>345</v>
      </c>
      <c r="M39" t="s">
        <v>345</v>
      </c>
      <c r="N39">
        <v>4</v>
      </c>
      <c r="O39" t="s">
        <v>146</v>
      </c>
      <c r="P39">
        <v>1</v>
      </c>
      <c r="Q39" t="s">
        <v>154</v>
      </c>
      <c r="R39">
        <v>38</v>
      </c>
      <c r="S39" t="s">
        <v>447</v>
      </c>
      <c r="T39" t="s">
        <v>24</v>
      </c>
      <c r="U39">
        <v>38</v>
      </c>
      <c r="V39" t="s">
        <v>448</v>
      </c>
      <c r="W39" t="s">
        <v>433</v>
      </c>
    </row>
    <row r="40" spans="1:23" x14ac:dyDescent="0.15">
      <c r="A40">
        <v>39</v>
      </c>
      <c r="B40">
        <v>1</v>
      </c>
      <c r="C40" t="s">
        <v>182</v>
      </c>
      <c r="D40" t="s">
        <v>314</v>
      </c>
      <c r="E40">
        <v>24</v>
      </c>
      <c r="F40">
        <v>0</v>
      </c>
      <c r="G40">
        <v>0</v>
      </c>
      <c r="H40" t="s">
        <v>150</v>
      </c>
      <c r="I40" t="s">
        <v>132</v>
      </c>
      <c r="J40" t="s">
        <v>132</v>
      </c>
      <c r="K40" t="s">
        <v>428</v>
      </c>
      <c r="L40" t="s">
        <v>345</v>
      </c>
      <c r="M40" t="s">
        <v>345</v>
      </c>
      <c r="N40">
        <v>4</v>
      </c>
      <c r="O40" t="s">
        <v>146</v>
      </c>
      <c r="P40">
        <v>1</v>
      </c>
      <c r="Q40" t="s">
        <v>183</v>
      </c>
      <c r="R40">
        <v>38</v>
      </c>
      <c r="S40" t="s">
        <v>449</v>
      </c>
      <c r="T40" t="s">
        <v>24</v>
      </c>
      <c r="U40">
        <v>38</v>
      </c>
      <c r="V40" t="s">
        <v>450</v>
      </c>
      <c r="W40" t="s">
        <v>433</v>
      </c>
    </row>
    <row r="41" spans="1:23" x14ac:dyDescent="0.15">
      <c r="A41">
        <v>40</v>
      </c>
      <c r="B41">
        <v>1</v>
      </c>
      <c r="C41" t="s">
        <v>184</v>
      </c>
      <c r="D41" t="s">
        <v>185</v>
      </c>
      <c r="E41">
        <v>24</v>
      </c>
      <c r="F41">
        <v>0</v>
      </c>
      <c r="G41">
        <v>0</v>
      </c>
      <c r="H41" t="s">
        <v>150</v>
      </c>
      <c r="I41" t="s">
        <v>132</v>
      </c>
      <c r="J41" t="s">
        <v>132</v>
      </c>
      <c r="K41" t="s">
        <v>428</v>
      </c>
      <c r="L41" t="s">
        <v>345</v>
      </c>
      <c r="M41" t="s">
        <v>345</v>
      </c>
      <c r="N41">
        <v>4</v>
      </c>
      <c r="O41" t="s">
        <v>145</v>
      </c>
      <c r="P41">
        <v>3</v>
      </c>
      <c r="Q41" t="s">
        <v>186</v>
      </c>
      <c r="R41">
        <v>38</v>
      </c>
      <c r="S41" t="s">
        <v>451</v>
      </c>
      <c r="T41" t="s">
        <v>24</v>
      </c>
      <c r="U41">
        <v>38</v>
      </c>
      <c r="V41" t="s">
        <v>452</v>
      </c>
      <c r="W41" t="s">
        <v>433</v>
      </c>
    </row>
    <row r="42" spans="1:23" x14ac:dyDescent="0.15">
      <c r="A42">
        <v>41</v>
      </c>
      <c r="B42">
        <v>1</v>
      </c>
      <c r="C42" t="s">
        <v>193</v>
      </c>
      <c r="D42" t="s">
        <v>194</v>
      </c>
      <c r="E42">
        <v>24</v>
      </c>
      <c r="F42">
        <v>0</v>
      </c>
      <c r="G42">
        <v>0</v>
      </c>
      <c r="H42" t="s">
        <v>150</v>
      </c>
      <c r="I42" t="s">
        <v>132</v>
      </c>
      <c r="J42" t="s">
        <v>132</v>
      </c>
      <c r="K42" t="s">
        <v>428</v>
      </c>
      <c r="L42" t="s">
        <v>345</v>
      </c>
      <c r="M42" t="s">
        <v>345</v>
      </c>
      <c r="N42">
        <v>4</v>
      </c>
      <c r="O42" t="s">
        <v>145</v>
      </c>
      <c r="P42">
        <v>2</v>
      </c>
      <c r="Q42" t="s">
        <v>195</v>
      </c>
      <c r="R42">
        <v>38</v>
      </c>
      <c r="S42" t="s">
        <v>453</v>
      </c>
      <c r="T42" t="s">
        <v>24</v>
      </c>
      <c r="U42">
        <v>38</v>
      </c>
      <c r="V42" t="s">
        <v>454</v>
      </c>
      <c r="W42" t="s">
        <v>433</v>
      </c>
    </row>
    <row r="43" spans="1:23" x14ac:dyDescent="0.15">
      <c r="A43">
        <v>42</v>
      </c>
      <c r="B43">
        <v>1</v>
      </c>
      <c r="C43" t="s">
        <v>455</v>
      </c>
      <c r="D43" t="s">
        <v>456</v>
      </c>
      <c r="E43">
        <v>24</v>
      </c>
      <c r="F43">
        <v>0</v>
      </c>
      <c r="G43">
        <v>0</v>
      </c>
      <c r="H43" t="s">
        <v>150</v>
      </c>
      <c r="I43" t="s">
        <v>132</v>
      </c>
      <c r="J43" t="s">
        <v>132</v>
      </c>
      <c r="K43" t="s">
        <v>428</v>
      </c>
      <c r="L43" t="s">
        <v>345</v>
      </c>
      <c r="M43" t="s">
        <v>345</v>
      </c>
      <c r="N43">
        <v>4</v>
      </c>
      <c r="O43" t="s">
        <v>145</v>
      </c>
      <c r="P43">
        <v>1</v>
      </c>
      <c r="Q43" t="s">
        <v>457</v>
      </c>
      <c r="R43">
        <v>38</v>
      </c>
      <c r="S43" t="s">
        <v>458</v>
      </c>
      <c r="T43" t="s">
        <v>24</v>
      </c>
      <c r="U43">
        <v>38</v>
      </c>
      <c r="V43" t="s">
        <v>459</v>
      </c>
      <c r="W43" t="s">
        <v>433</v>
      </c>
    </row>
    <row r="44" spans="1:23" x14ac:dyDescent="0.15">
      <c r="A44">
        <v>43</v>
      </c>
      <c r="B44">
        <v>1</v>
      </c>
      <c r="C44" t="s">
        <v>202</v>
      </c>
      <c r="D44" t="s">
        <v>203</v>
      </c>
      <c r="E44">
        <v>24</v>
      </c>
      <c r="F44">
        <v>0</v>
      </c>
      <c r="G44">
        <v>0</v>
      </c>
      <c r="H44" t="s">
        <v>150</v>
      </c>
      <c r="I44" t="s">
        <v>132</v>
      </c>
      <c r="J44" t="s">
        <v>132</v>
      </c>
      <c r="K44" t="s">
        <v>428</v>
      </c>
      <c r="L44" t="s">
        <v>345</v>
      </c>
      <c r="M44" t="s">
        <v>345</v>
      </c>
      <c r="N44">
        <v>4</v>
      </c>
      <c r="O44" t="s">
        <v>145</v>
      </c>
      <c r="P44">
        <v>1</v>
      </c>
      <c r="Q44" t="s">
        <v>204</v>
      </c>
      <c r="R44">
        <v>38</v>
      </c>
      <c r="S44" t="s">
        <v>460</v>
      </c>
      <c r="T44" t="s">
        <v>24</v>
      </c>
      <c r="U44">
        <v>38</v>
      </c>
      <c r="V44" t="s">
        <v>461</v>
      </c>
      <c r="W44" t="s">
        <v>433</v>
      </c>
    </row>
    <row r="45" spans="1:23" x14ac:dyDescent="0.15">
      <c r="A45">
        <v>44</v>
      </c>
      <c r="B45">
        <v>1</v>
      </c>
      <c r="C45" t="s">
        <v>311</v>
      </c>
      <c r="D45" t="s">
        <v>312</v>
      </c>
      <c r="E45">
        <v>24</v>
      </c>
      <c r="F45">
        <v>0</v>
      </c>
      <c r="G45">
        <v>0</v>
      </c>
      <c r="H45" t="s">
        <v>150</v>
      </c>
      <c r="I45" t="s">
        <v>132</v>
      </c>
      <c r="J45" t="s">
        <v>132</v>
      </c>
      <c r="K45" t="s">
        <v>428</v>
      </c>
      <c r="L45" t="s">
        <v>345</v>
      </c>
      <c r="M45" t="s">
        <v>345</v>
      </c>
      <c r="N45">
        <v>4</v>
      </c>
      <c r="O45" t="s">
        <v>147</v>
      </c>
      <c r="P45">
        <v>6</v>
      </c>
      <c r="Q45" t="s">
        <v>313</v>
      </c>
      <c r="R45">
        <v>38</v>
      </c>
      <c r="S45" t="s">
        <v>462</v>
      </c>
      <c r="T45" t="s">
        <v>24</v>
      </c>
      <c r="U45">
        <v>38</v>
      </c>
      <c r="V45" t="s">
        <v>463</v>
      </c>
      <c r="W45" t="s">
        <v>433</v>
      </c>
    </row>
    <row r="46" spans="1:23" x14ac:dyDescent="0.15">
      <c r="A46">
        <v>45</v>
      </c>
      <c r="B46">
        <v>1</v>
      </c>
      <c r="C46" t="s">
        <v>302</v>
      </c>
      <c r="D46" t="s">
        <v>303</v>
      </c>
      <c r="E46">
        <v>24</v>
      </c>
      <c r="F46">
        <v>0</v>
      </c>
      <c r="G46">
        <v>0</v>
      </c>
      <c r="H46" t="s">
        <v>150</v>
      </c>
      <c r="I46" t="s">
        <v>132</v>
      </c>
      <c r="J46" t="s">
        <v>132</v>
      </c>
      <c r="K46" t="s">
        <v>428</v>
      </c>
      <c r="L46" t="s">
        <v>345</v>
      </c>
      <c r="M46" t="s">
        <v>345</v>
      </c>
      <c r="N46">
        <v>4</v>
      </c>
      <c r="O46" t="s">
        <v>147</v>
      </c>
      <c r="P46">
        <v>4</v>
      </c>
      <c r="Q46" t="s">
        <v>304</v>
      </c>
      <c r="R46">
        <v>38</v>
      </c>
      <c r="S46" t="s">
        <v>464</v>
      </c>
      <c r="T46" t="s">
        <v>24</v>
      </c>
      <c r="U46">
        <v>38</v>
      </c>
      <c r="V46" t="s">
        <v>465</v>
      </c>
      <c r="W46" t="s">
        <v>433</v>
      </c>
    </row>
    <row r="47" spans="1:23" x14ac:dyDescent="0.15">
      <c r="A47">
        <v>46</v>
      </c>
      <c r="B47">
        <v>2</v>
      </c>
      <c r="C47" t="s">
        <v>1897</v>
      </c>
      <c r="D47" t="s">
        <v>1898</v>
      </c>
      <c r="E47">
        <v>24</v>
      </c>
      <c r="F47">
        <v>0</v>
      </c>
      <c r="G47">
        <v>0</v>
      </c>
      <c r="H47" t="s">
        <v>150</v>
      </c>
      <c r="I47" t="s">
        <v>132</v>
      </c>
      <c r="J47" t="s">
        <v>132</v>
      </c>
      <c r="K47" t="s">
        <v>428</v>
      </c>
      <c r="L47" t="s">
        <v>345</v>
      </c>
      <c r="M47" t="s">
        <v>345</v>
      </c>
      <c r="N47">
        <v>4</v>
      </c>
      <c r="O47" t="s">
        <v>146</v>
      </c>
      <c r="P47">
        <v>2</v>
      </c>
      <c r="Q47" t="s">
        <v>1899</v>
      </c>
      <c r="R47">
        <v>38</v>
      </c>
      <c r="S47" t="s">
        <v>1900</v>
      </c>
      <c r="T47" t="s">
        <v>24</v>
      </c>
      <c r="U47">
        <v>38</v>
      </c>
      <c r="V47" t="s">
        <v>1901</v>
      </c>
      <c r="W47" t="s">
        <v>433</v>
      </c>
    </row>
    <row r="48" spans="1:23" x14ac:dyDescent="0.15">
      <c r="A48">
        <v>47</v>
      </c>
      <c r="B48">
        <v>2</v>
      </c>
      <c r="C48" t="s">
        <v>211</v>
      </c>
      <c r="D48" t="s">
        <v>212</v>
      </c>
      <c r="E48">
        <v>24</v>
      </c>
      <c r="F48">
        <v>0</v>
      </c>
      <c r="G48">
        <v>0</v>
      </c>
      <c r="H48" t="s">
        <v>150</v>
      </c>
      <c r="I48" t="s">
        <v>132</v>
      </c>
      <c r="J48" t="s">
        <v>132</v>
      </c>
      <c r="K48" t="s">
        <v>428</v>
      </c>
      <c r="L48" t="s">
        <v>345</v>
      </c>
      <c r="M48" t="s">
        <v>345</v>
      </c>
      <c r="N48">
        <v>4</v>
      </c>
      <c r="O48" t="s">
        <v>146</v>
      </c>
      <c r="P48">
        <v>1</v>
      </c>
      <c r="Q48" t="s">
        <v>213</v>
      </c>
      <c r="R48">
        <v>38</v>
      </c>
      <c r="S48" t="s">
        <v>466</v>
      </c>
      <c r="T48" t="s">
        <v>24</v>
      </c>
      <c r="U48">
        <v>38</v>
      </c>
      <c r="V48" t="s">
        <v>467</v>
      </c>
      <c r="W48" t="s">
        <v>433</v>
      </c>
    </row>
    <row r="49" spans="1:23" x14ac:dyDescent="0.15">
      <c r="A49">
        <v>48</v>
      </c>
      <c r="B49">
        <v>2</v>
      </c>
      <c r="C49" t="s">
        <v>190</v>
      </c>
      <c r="D49" t="s">
        <v>191</v>
      </c>
      <c r="E49">
        <v>24</v>
      </c>
      <c r="F49">
        <v>0</v>
      </c>
      <c r="G49">
        <v>0</v>
      </c>
      <c r="H49" t="s">
        <v>150</v>
      </c>
      <c r="I49" t="s">
        <v>132</v>
      </c>
      <c r="J49" t="s">
        <v>132</v>
      </c>
      <c r="K49" t="s">
        <v>428</v>
      </c>
      <c r="L49" t="s">
        <v>345</v>
      </c>
      <c r="M49" t="s">
        <v>345</v>
      </c>
      <c r="N49">
        <v>4</v>
      </c>
      <c r="O49" t="s">
        <v>146</v>
      </c>
      <c r="P49">
        <v>1</v>
      </c>
      <c r="Q49" t="s">
        <v>192</v>
      </c>
      <c r="R49">
        <v>38</v>
      </c>
      <c r="S49" t="s">
        <v>468</v>
      </c>
      <c r="T49" t="s">
        <v>24</v>
      </c>
      <c r="U49">
        <v>38</v>
      </c>
      <c r="V49" t="s">
        <v>469</v>
      </c>
      <c r="W49" t="s">
        <v>433</v>
      </c>
    </row>
    <row r="50" spans="1:23" x14ac:dyDescent="0.15">
      <c r="A50">
        <v>49</v>
      </c>
      <c r="B50">
        <v>2</v>
      </c>
      <c r="C50" t="s">
        <v>199</v>
      </c>
      <c r="D50" t="s">
        <v>200</v>
      </c>
      <c r="E50">
        <v>24</v>
      </c>
      <c r="F50">
        <v>0</v>
      </c>
      <c r="G50">
        <v>0</v>
      </c>
      <c r="H50" t="s">
        <v>150</v>
      </c>
      <c r="I50" t="s">
        <v>132</v>
      </c>
      <c r="J50" t="s">
        <v>132</v>
      </c>
      <c r="K50" t="s">
        <v>428</v>
      </c>
      <c r="L50" t="s">
        <v>345</v>
      </c>
      <c r="M50" t="s">
        <v>345</v>
      </c>
      <c r="N50">
        <v>4</v>
      </c>
      <c r="O50" t="s">
        <v>145</v>
      </c>
      <c r="P50">
        <v>3</v>
      </c>
      <c r="Q50" t="s">
        <v>201</v>
      </c>
      <c r="R50">
        <v>38</v>
      </c>
      <c r="S50" t="s">
        <v>470</v>
      </c>
      <c r="T50" t="s">
        <v>24</v>
      </c>
      <c r="U50">
        <v>38</v>
      </c>
      <c r="V50" t="s">
        <v>471</v>
      </c>
      <c r="W50" t="s">
        <v>433</v>
      </c>
    </row>
    <row r="51" spans="1:23" x14ac:dyDescent="0.15">
      <c r="A51">
        <v>50</v>
      </c>
      <c r="B51">
        <v>2</v>
      </c>
      <c r="C51" t="s">
        <v>305</v>
      </c>
      <c r="D51" t="s">
        <v>306</v>
      </c>
      <c r="E51">
        <v>24</v>
      </c>
      <c r="F51">
        <v>0</v>
      </c>
      <c r="G51">
        <v>0</v>
      </c>
      <c r="H51" t="s">
        <v>150</v>
      </c>
      <c r="I51" t="s">
        <v>132</v>
      </c>
      <c r="J51" t="s">
        <v>132</v>
      </c>
      <c r="K51" t="s">
        <v>428</v>
      </c>
      <c r="L51" t="s">
        <v>345</v>
      </c>
      <c r="M51" t="s">
        <v>345</v>
      </c>
      <c r="N51">
        <v>4</v>
      </c>
      <c r="O51" t="s">
        <v>145</v>
      </c>
      <c r="P51">
        <v>2</v>
      </c>
      <c r="Q51" t="s">
        <v>307</v>
      </c>
      <c r="R51">
        <v>38</v>
      </c>
      <c r="S51" t="s">
        <v>472</v>
      </c>
      <c r="T51" t="s">
        <v>24</v>
      </c>
      <c r="U51">
        <v>38</v>
      </c>
      <c r="V51" t="s">
        <v>473</v>
      </c>
      <c r="W51" t="s">
        <v>433</v>
      </c>
    </row>
    <row r="52" spans="1:23" x14ac:dyDescent="0.15">
      <c r="A52">
        <v>51</v>
      </c>
      <c r="B52">
        <v>2</v>
      </c>
      <c r="C52" t="s">
        <v>187</v>
      </c>
      <c r="D52" t="s">
        <v>188</v>
      </c>
      <c r="E52">
        <v>24</v>
      </c>
      <c r="F52">
        <v>0</v>
      </c>
      <c r="G52">
        <v>0</v>
      </c>
      <c r="H52" t="s">
        <v>150</v>
      </c>
      <c r="I52" t="s">
        <v>132</v>
      </c>
      <c r="J52" t="s">
        <v>132</v>
      </c>
      <c r="K52" t="s">
        <v>428</v>
      </c>
      <c r="L52" t="s">
        <v>345</v>
      </c>
      <c r="M52" t="s">
        <v>345</v>
      </c>
      <c r="N52">
        <v>4</v>
      </c>
      <c r="O52" t="s">
        <v>145</v>
      </c>
      <c r="P52">
        <v>1</v>
      </c>
      <c r="Q52" t="s">
        <v>189</v>
      </c>
      <c r="R52">
        <v>38</v>
      </c>
      <c r="S52" t="s">
        <v>474</v>
      </c>
      <c r="T52" t="s">
        <v>24</v>
      </c>
      <c r="U52">
        <v>38</v>
      </c>
      <c r="V52" t="s">
        <v>475</v>
      </c>
      <c r="W52" t="s">
        <v>433</v>
      </c>
    </row>
    <row r="53" spans="1:23" x14ac:dyDescent="0.15">
      <c r="A53">
        <v>52</v>
      </c>
      <c r="B53">
        <v>2</v>
      </c>
      <c r="C53" t="s">
        <v>205</v>
      </c>
      <c r="D53" t="s">
        <v>206</v>
      </c>
      <c r="E53">
        <v>24</v>
      </c>
      <c r="F53">
        <v>0</v>
      </c>
      <c r="G53">
        <v>0</v>
      </c>
      <c r="H53" t="s">
        <v>150</v>
      </c>
      <c r="I53" t="s">
        <v>132</v>
      </c>
      <c r="J53" t="s">
        <v>132</v>
      </c>
      <c r="K53" t="s">
        <v>428</v>
      </c>
      <c r="L53" t="s">
        <v>345</v>
      </c>
      <c r="M53" t="s">
        <v>345</v>
      </c>
      <c r="N53">
        <v>4</v>
      </c>
      <c r="O53" t="s">
        <v>147</v>
      </c>
      <c r="P53">
        <v>5</v>
      </c>
      <c r="Q53" t="s">
        <v>207</v>
      </c>
      <c r="R53">
        <v>38</v>
      </c>
      <c r="S53" t="s">
        <v>476</v>
      </c>
      <c r="T53" t="s">
        <v>24</v>
      </c>
      <c r="U53">
        <v>38</v>
      </c>
      <c r="V53" t="s">
        <v>477</v>
      </c>
      <c r="W53" t="s">
        <v>433</v>
      </c>
    </row>
    <row r="54" spans="1:23" x14ac:dyDescent="0.15">
      <c r="A54">
        <v>53</v>
      </c>
      <c r="B54">
        <v>1</v>
      </c>
      <c r="C54" t="s">
        <v>481</v>
      </c>
      <c r="D54" t="s">
        <v>482</v>
      </c>
      <c r="E54">
        <v>10</v>
      </c>
      <c r="F54">
        <v>0</v>
      </c>
      <c r="G54">
        <v>0</v>
      </c>
      <c r="H54" t="s">
        <v>478</v>
      </c>
      <c r="I54" t="s">
        <v>132</v>
      </c>
      <c r="J54" t="s">
        <v>132</v>
      </c>
      <c r="K54" t="s">
        <v>479</v>
      </c>
      <c r="L54" t="s">
        <v>345</v>
      </c>
      <c r="M54" t="s">
        <v>345</v>
      </c>
      <c r="N54">
        <v>4</v>
      </c>
      <c r="O54" t="s">
        <v>146</v>
      </c>
      <c r="P54">
        <v>3</v>
      </c>
      <c r="Q54" t="s">
        <v>483</v>
      </c>
      <c r="R54">
        <v>38</v>
      </c>
      <c r="S54" t="s">
        <v>484</v>
      </c>
      <c r="T54" t="s">
        <v>24</v>
      </c>
      <c r="U54">
        <v>38</v>
      </c>
      <c r="V54" t="s">
        <v>485</v>
      </c>
      <c r="W54" t="s">
        <v>480</v>
      </c>
    </row>
    <row r="55" spans="1:23" x14ac:dyDescent="0.15">
      <c r="A55">
        <v>54</v>
      </c>
      <c r="B55">
        <v>1</v>
      </c>
      <c r="C55" t="s">
        <v>486</v>
      </c>
      <c r="D55" t="s">
        <v>487</v>
      </c>
      <c r="E55">
        <v>10</v>
      </c>
      <c r="F55">
        <v>0</v>
      </c>
      <c r="G55">
        <v>0</v>
      </c>
      <c r="H55" t="s">
        <v>478</v>
      </c>
      <c r="I55" t="s">
        <v>132</v>
      </c>
      <c r="J55" t="s">
        <v>132</v>
      </c>
      <c r="K55" t="s">
        <v>479</v>
      </c>
      <c r="L55" t="s">
        <v>345</v>
      </c>
      <c r="M55" t="s">
        <v>345</v>
      </c>
      <c r="N55">
        <v>4</v>
      </c>
      <c r="O55" t="s">
        <v>146</v>
      </c>
      <c r="P55">
        <v>2</v>
      </c>
      <c r="Q55" t="s">
        <v>488</v>
      </c>
      <c r="R55">
        <v>38</v>
      </c>
      <c r="S55" t="s">
        <v>489</v>
      </c>
      <c r="T55" t="s">
        <v>24</v>
      </c>
      <c r="U55">
        <v>38</v>
      </c>
      <c r="V55" t="s">
        <v>490</v>
      </c>
      <c r="W55" t="s">
        <v>480</v>
      </c>
    </row>
    <row r="56" spans="1:23" x14ac:dyDescent="0.15">
      <c r="A56">
        <v>55</v>
      </c>
      <c r="B56">
        <v>1</v>
      </c>
      <c r="C56" t="s">
        <v>491</v>
      </c>
      <c r="D56" t="s">
        <v>492</v>
      </c>
      <c r="E56">
        <v>10</v>
      </c>
      <c r="F56">
        <v>0</v>
      </c>
      <c r="G56">
        <v>0</v>
      </c>
      <c r="H56" t="s">
        <v>478</v>
      </c>
      <c r="I56" t="s">
        <v>132</v>
      </c>
      <c r="J56" t="s">
        <v>132</v>
      </c>
      <c r="K56" t="s">
        <v>479</v>
      </c>
      <c r="L56" t="s">
        <v>345</v>
      </c>
      <c r="M56" t="s">
        <v>345</v>
      </c>
      <c r="N56">
        <v>4</v>
      </c>
      <c r="O56" t="s">
        <v>146</v>
      </c>
      <c r="P56">
        <v>1</v>
      </c>
      <c r="Q56" t="s">
        <v>493</v>
      </c>
      <c r="R56">
        <v>38</v>
      </c>
      <c r="S56" t="s">
        <v>494</v>
      </c>
      <c r="T56" t="s">
        <v>24</v>
      </c>
      <c r="U56">
        <v>38</v>
      </c>
      <c r="V56" t="s">
        <v>495</v>
      </c>
      <c r="W56" t="s">
        <v>480</v>
      </c>
    </row>
    <row r="57" spans="1:23" x14ac:dyDescent="0.15">
      <c r="A57">
        <v>56</v>
      </c>
      <c r="B57">
        <v>1</v>
      </c>
      <c r="C57" t="s">
        <v>496</v>
      </c>
      <c r="D57" t="s">
        <v>497</v>
      </c>
      <c r="E57">
        <v>10</v>
      </c>
      <c r="F57">
        <v>0</v>
      </c>
      <c r="G57">
        <v>0</v>
      </c>
      <c r="H57" t="s">
        <v>478</v>
      </c>
      <c r="I57" t="s">
        <v>132</v>
      </c>
      <c r="J57" t="s">
        <v>132</v>
      </c>
      <c r="K57" t="s">
        <v>479</v>
      </c>
      <c r="L57" t="s">
        <v>345</v>
      </c>
      <c r="M57" t="s">
        <v>345</v>
      </c>
      <c r="N57">
        <v>4</v>
      </c>
      <c r="O57" t="s">
        <v>145</v>
      </c>
      <c r="P57">
        <v>2</v>
      </c>
      <c r="Q57" t="s">
        <v>498</v>
      </c>
      <c r="R57">
        <v>38</v>
      </c>
      <c r="S57" t="s">
        <v>499</v>
      </c>
      <c r="T57" t="s">
        <v>24</v>
      </c>
      <c r="U57">
        <v>38</v>
      </c>
      <c r="V57" t="s">
        <v>500</v>
      </c>
      <c r="W57" t="s">
        <v>480</v>
      </c>
    </row>
    <row r="58" spans="1:23" x14ac:dyDescent="0.15">
      <c r="A58">
        <v>57</v>
      </c>
      <c r="B58">
        <v>1</v>
      </c>
      <c r="C58" t="s">
        <v>501</v>
      </c>
      <c r="D58" t="s">
        <v>502</v>
      </c>
      <c r="E58">
        <v>10</v>
      </c>
      <c r="F58">
        <v>0</v>
      </c>
      <c r="G58">
        <v>0</v>
      </c>
      <c r="H58" t="s">
        <v>478</v>
      </c>
      <c r="I58" t="s">
        <v>132</v>
      </c>
      <c r="J58" t="s">
        <v>132</v>
      </c>
      <c r="K58" t="s">
        <v>479</v>
      </c>
      <c r="L58" t="s">
        <v>345</v>
      </c>
      <c r="M58" t="s">
        <v>345</v>
      </c>
      <c r="N58">
        <v>4</v>
      </c>
      <c r="O58" t="s">
        <v>147</v>
      </c>
      <c r="P58">
        <v>6</v>
      </c>
      <c r="Q58" t="s">
        <v>503</v>
      </c>
      <c r="R58">
        <v>38</v>
      </c>
      <c r="S58" t="s">
        <v>504</v>
      </c>
      <c r="T58" t="s">
        <v>24</v>
      </c>
      <c r="U58">
        <v>38</v>
      </c>
      <c r="V58" t="s">
        <v>505</v>
      </c>
      <c r="W58" t="s">
        <v>480</v>
      </c>
    </row>
    <row r="59" spans="1:23" x14ac:dyDescent="0.15">
      <c r="A59">
        <v>58</v>
      </c>
      <c r="B59">
        <v>1</v>
      </c>
      <c r="C59" t="s">
        <v>506</v>
      </c>
      <c r="D59" t="s">
        <v>507</v>
      </c>
      <c r="E59">
        <v>10</v>
      </c>
      <c r="F59">
        <v>0</v>
      </c>
      <c r="G59">
        <v>0</v>
      </c>
      <c r="H59" t="s">
        <v>478</v>
      </c>
      <c r="I59" t="s">
        <v>132</v>
      </c>
      <c r="J59" t="s">
        <v>132</v>
      </c>
      <c r="K59" t="s">
        <v>479</v>
      </c>
      <c r="L59" t="s">
        <v>345</v>
      </c>
      <c r="M59" t="s">
        <v>345</v>
      </c>
      <c r="N59">
        <v>4</v>
      </c>
      <c r="O59" t="s">
        <v>147</v>
      </c>
      <c r="P59">
        <v>6</v>
      </c>
      <c r="Q59" t="s">
        <v>508</v>
      </c>
      <c r="R59">
        <v>38</v>
      </c>
      <c r="S59" t="s">
        <v>509</v>
      </c>
      <c r="T59" t="s">
        <v>24</v>
      </c>
      <c r="U59">
        <v>38</v>
      </c>
      <c r="V59" t="s">
        <v>510</v>
      </c>
      <c r="W59" t="s">
        <v>480</v>
      </c>
    </row>
    <row r="60" spans="1:23" x14ac:dyDescent="0.15">
      <c r="A60">
        <v>59</v>
      </c>
      <c r="B60">
        <v>1</v>
      </c>
      <c r="C60" t="s">
        <v>511</v>
      </c>
      <c r="D60" t="s">
        <v>512</v>
      </c>
      <c r="E60">
        <v>10</v>
      </c>
      <c r="F60">
        <v>0</v>
      </c>
      <c r="G60">
        <v>0</v>
      </c>
      <c r="H60" t="s">
        <v>478</v>
      </c>
      <c r="I60" t="s">
        <v>132</v>
      </c>
      <c r="J60" t="s">
        <v>132</v>
      </c>
      <c r="K60" t="s">
        <v>479</v>
      </c>
      <c r="L60" t="s">
        <v>345</v>
      </c>
      <c r="M60" t="s">
        <v>345</v>
      </c>
      <c r="N60">
        <v>4</v>
      </c>
      <c r="O60" t="s">
        <v>147</v>
      </c>
      <c r="P60">
        <v>5</v>
      </c>
      <c r="Q60" t="s">
        <v>513</v>
      </c>
      <c r="R60">
        <v>38</v>
      </c>
      <c r="S60" t="s">
        <v>514</v>
      </c>
      <c r="T60" t="s">
        <v>24</v>
      </c>
      <c r="U60">
        <v>38</v>
      </c>
      <c r="V60" t="s">
        <v>515</v>
      </c>
      <c r="W60" t="s">
        <v>480</v>
      </c>
    </row>
    <row r="61" spans="1:23" x14ac:dyDescent="0.15">
      <c r="A61">
        <v>60</v>
      </c>
      <c r="B61">
        <v>1</v>
      </c>
      <c r="C61" t="s">
        <v>516</v>
      </c>
      <c r="D61" t="s">
        <v>517</v>
      </c>
      <c r="E61">
        <v>10</v>
      </c>
      <c r="F61">
        <v>0</v>
      </c>
      <c r="G61">
        <v>0</v>
      </c>
      <c r="H61" t="s">
        <v>478</v>
      </c>
      <c r="I61" t="s">
        <v>132</v>
      </c>
      <c r="J61" t="s">
        <v>132</v>
      </c>
      <c r="K61" t="s">
        <v>479</v>
      </c>
      <c r="L61" t="s">
        <v>345</v>
      </c>
      <c r="M61" t="s">
        <v>345</v>
      </c>
      <c r="N61">
        <v>4</v>
      </c>
      <c r="O61" t="s">
        <v>147</v>
      </c>
      <c r="P61">
        <v>4</v>
      </c>
      <c r="Q61" t="s">
        <v>518</v>
      </c>
      <c r="R61">
        <v>38</v>
      </c>
      <c r="S61" t="s">
        <v>519</v>
      </c>
      <c r="T61" t="s">
        <v>24</v>
      </c>
      <c r="U61">
        <v>38</v>
      </c>
      <c r="V61" t="s">
        <v>520</v>
      </c>
      <c r="W61" t="s">
        <v>480</v>
      </c>
    </row>
    <row r="62" spans="1:23" x14ac:dyDescent="0.15">
      <c r="A62">
        <v>61</v>
      </c>
      <c r="B62">
        <v>2</v>
      </c>
      <c r="C62" t="s">
        <v>521</v>
      </c>
      <c r="D62" t="s">
        <v>522</v>
      </c>
      <c r="E62">
        <v>10</v>
      </c>
      <c r="F62">
        <v>0</v>
      </c>
      <c r="G62">
        <v>0</v>
      </c>
      <c r="H62" t="s">
        <v>478</v>
      </c>
      <c r="I62" t="s">
        <v>132</v>
      </c>
      <c r="J62" t="s">
        <v>132</v>
      </c>
      <c r="K62" t="s">
        <v>479</v>
      </c>
      <c r="L62" t="s">
        <v>345</v>
      </c>
      <c r="M62" t="s">
        <v>345</v>
      </c>
      <c r="N62">
        <v>4</v>
      </c>
      <c r="O62" t="s">
        <v>145</v>
      </c>
      <c r="P62">
        <v>2</v>
      </c>
      <c r="Q62" t="s">
        <v>523</v>
      </c>
      <c r="R62">
        <v>38</v>
      </c>
      <c r="S62" t="s">
        <v>524</v>
      </c>
      <c r="T62" t="s">
        <v>24</v>
      </c>
      <c r="U62">
        <v>38</v>
      </c>
      <c r="V62" t="s">
        <v>525</v>
      </c>
      <c r="W62" t="s">
        <v>480</v>
      </c>
    </row>
    <row r="63" spans="1:23" x14ac:dyDescent="0.15">
      <c r="A63">
        <v>62</v>
      </c>
      <c r="B63">
        <v>2</v>
      </c>
      <c r="C63" t="s">
        <v>526</v>
      </c>
      <c r="D63" t="s">
        <v>527</v>
      </c>
      <c r="E63">
        <v>10</v>
      </c>
      <c r="F63">
        <v>0</v>
      </c>
      <c r="G63">
        <v>0</v>
      </c>
      <c r="H63" t="s">
        <v>478</v>
      </c>
      <c r="I63" t="s">
        <v>132</v>
      </c>
      <c r="J63" t="s">
        <v>132</v>
      </c>
      <c r="K63" t="s">
        <v>479</v>
      </c>
      <c r="L63" t="s">
        <v>345</v>
      </c>
      <c r="M63" t="s">
        <v>345</v>
      </c>
      <c r="N63">
        <v>4</v>
      </c>
      <c r="O63" t="s">
        <v>147</v>
      </c>
      <c r="P63">
        <v>6</v>
      </c>
      <c r="Q63" t="s">
        <v>528</v>
      </c>
      <c r="R63">
        <v>38</v>
      </c>
      <c r="S63" t="s">
        <v>529</v>
      </c>
      <c r="T63" t="s">
        <v>24</v>
      </c>
      <c r="U63">
        <v>38</v>
      </c>
      <c r="V63" t="s">
        <v>530</v>
      </c>
      <c r="W63" t="s">
        <v>480</v>
      </c>
    </row>
    <row r="64" spans="1:23" x14ac:dyDescent="0.15">
      <c r="A64">
        <v>63</v>
      </c>
      <c r="B64">
        <v>2</v>
      </c>
      <c r="C64" t="s">
        <v>1902</v>
      </c>
      <c r="D64" t="s">
        <v>1903</v>
      </c>
      <c r="E64">
        <v>10</v>
      </c>
      <c r="F64">
        <v>0</v>
      </c>
      <c r="G64">
        <v>0</v>
      </c>
      <c r="H64" t="s">
        <v>478</v>
      </c>
      <c r="I64" t="s">
        <v>132</v>
      </c>
      <c r="J64" t="s">
        <v>132</v>
      </c>
      <c r="K64" t="s">
        <v>479</v>
      </c>
      <c r="L64" t="s">
        <v>345</v>
      </c>
      <c r="M64" t="s">
        <v>345</v>
      </c>
      <c r="N64">
        <v>4</v>
      </c>
      <c r="O64" t="s">
        <v>147</v>
      </c>
      <c r="P64">
        <v>4</v>
      </c>
      <c r="Q64" t="s">
        <v>1904</v>
      </c>
      <c r="R64">
        <v>38</v>
      </c>
      <c r="S64" t="s">
        <v>1905</v>
      </c>
      <c r="T64" t="s">
        <v>24</v>
      </c>
      <c r="U64">
        <v>38</v>
      </c>
      <c r="V64" t="s">
        <v>1906</v>
      </c>
      <c r="W64" t="s">
        <v>480</v>
      </c>
    </row>
    <row r="65" spans="1:23" x14ac:dyDescent="0.15">
      <c r="A65">
        <v>64</v>
      </c>
      <c r="B65">
        <v>2</v>
      </c>
      <c r="C65" t="s">
        <v>1907</v>
      </c>
      <c r="D65" t="s">
        <v>1908</v>
      </c>
      <c r="E65">
        <v>10</v>
      </c>
      <c r="F65">
        <v>0</v>
      </c>
      <c r="G65">
        <v>0</v>
      </c>
      <c r="H65" t="s">
        <v>478</v>
      </c>
      <c r="I65" t="s">
        <v>132</v>
      </c>
      <c r="J65" t="s">
        <v>132</v>
      </c>
      <c r="K65" t="s">
        <v>479</v>
      </c>
      <c r="L65" t="s">
        <v>345</v>
      </c>
      <c r="M65" t="s">
        <v>345</v>
      </c>
      <c r="N65">
        <v>4</v>
      </c>
      <c r="O65" t="s">
        <v>147</v>
      </c>
      <c r="P65">
        <v>3</v>
      </c>
      <c r="Q65" t="s">
        <v>1909</v>
      </c>
      <c r="R65">
        <v>38</v>
      </c>
      <c r="S65" t="s">
        <v>1910</v>
      </c>
      <c r="T65" t="s">
        <v>24</v>
      </c>
      <c r="U65">
        <v>38</v>
      </c>
      <c r="V65" t="s">
        <v>1911</v>
      </c>
      <c r="W65" t="s">
        <v>480</v>
      </c>
    </row>
    <row r="66" spans="1:23" x14ac:dyDescent="0.15">
      <c r="A66">
        <v>65</v>
      </c>
      <c r="B66">
        <v>2</v>
      </c>
      <c r="C66" t="s">
        <v>534</v>
      </c>
      <c r="D66" t="s">
        <v>535</v>
      </c>
      <c r="E66">
        <v>22</v>
      </c>
      <c r="F66">
        <v>0</v>
      </c>
      <c r="G66">
        <v>0</v>
      </c>
      <c r="H66" t="s">
        <v>531</v>
      </c>
      <c r="I66" t="s">
        <v>132</v>
      </c>
      <c r="J66" t="s">
        <v>132</v>
      </c>
      <c r="K66" t="s">
        <v>532</v>
      </c>
      <c r="L66" t="s">
        <v>345</v>
      </c>
      <c r="M66" t="s">
        <v>345</v>
      </c>
      <c r="N66">
        <v>4</v>
      </c>
      <c r="O66" t="s">
        <v>147</v>
      </c>
      <c r="P66">
        <v>5</v>
      </c>
      <c r="Q66" t="s">
        <v>220</v>
      </c>
      <c r="R66">
        <v>38</v>
      </c>
      <c r="S66" t="s">
        <v>536</v>
      </c>
      <c r="T66" t="s">
        <v>24</v>
      </c>
      <c r="U66">
        <v>38</v>
      </c>
      <c r="V66" t="s">
        <v>537</v>
      </c>
      <c r="W66" t="s">
        <v>533</v>
      </c>
    </row>
    <row r="67" spans="1:23" x14ac:dyDescent="0.15">
      <c r="A67">
        <v>66</v>
      </c>
      <c r="B67">
        <v>2</v>
      </c>
      <c r="C67" t="s">
        <v>538</v>
      </c>
      <c r="D67" t="s">
        <v>539</v>
      </c>
      <c r="E67">
        <v>22</v>
      </c>
      <c r="F67">
        <v>0</v>
      </c>
      <c r="G67">
        <v>0</v>
      </c>
      <c r="H67" t="s">
        <v>531</v>
      </c>
      <c r="I67" t="s">
        <v>132</v>
      </c>
      <c r="J67" t="s">
        <v>132</v>
      </c>
      <c r="K67" t="s">
        <v>532</v>
      </c>
      <c r="L67" t="s">
        <v>345</v>
      </c>
      <c r="M67" t="s">
        <v>345</v>
      </c>
      <c r="N67">
        <v>4</v>
      </c>
      <c r="O67" t="s">
        <v>147</v>
      </c>
      <c r="P67">
        <v>3</v>
      </c>
      <c r="Q67" t="s">
        <v>540</v>
      </c>
      <c r="R67">
        <v>38</v>
      </c>
      <c r="S67" t="s">
        <v>541</v>
      </c>
      <c r="T67" t="s">
        <v>24</v>
      </c>
      <c r="U67">
        <v>38</v>
      </c>
      <c r="V67" t="s">
        <v>542</v>
      </c>
      <c r="W67" t="s">
        <v>533</v>
      </c>
    </row>
    <row r="68" spans="1:23" x14ac:dyDescent="0.15">
      <c r="A68">
        <v>67</v>
      </c>
      <c r="B68">
        <v>1</v>
      </c>
      <c r="C68" t="s">
        <v>543</v>
      </c>
      <c r="D68" t="s">
        <v>544</v>
      </c>
      <c r="E68">
        <v>4</v>
      </c>
      <c r="F68">
        <v>0</v>
      </c>
      <c r="G68">
        <v>0</v>
      </c>
      <c r="H68" t="s">
        <v>545</v>
      </c>
      <c r="I68" t="s">
        <v>132</v>
      </c>
      <c r="J68" t="s">
        <v>132</v>
      </c>
      <c r="K68" t="s">
        <v>546</v>
      </c>
      <c r="L68" t="s">
        <v>345</v>
      </c>
      <c r="M68" t="s">
        <v>345</v>
      </c>
      <c r="N68">
        <v>4</v>
      </c>
      <c r="O68" t="s">
        <v>133</v>
      </c>
      <c r="P68">
        <v>0</v>
      </c>
      <c r="Q68" t="s">
        <v>547</v>
      </c>
      <c r="R68">
        <v>38</v>
      </c>
      <c r="S68" t="s">
        <v>548</v>
      </c>
      <c r="T68" t="s">
        <v>24</v>
      </c>
      <c r="U68">
        <v>38</v>
      </c>
      <c r="V68" t="s">
        <v>549</v>
      </c>
      <c r="W68" t="s">
        <v>329</v>
      </c>
    </row>
    <row r="69" spans="1:23" x14ac:dyDescent="0.15">
      <c r="A69">
        <v>68</v>
      </c>
      <c r="B69">
        <v>1</v>
      </c>
      <c r="C69" t="s">
        <v>1912</v>
      </c>
      <c r="D69" t="s">
        <v>1913</v>
      </c>
      <c r="E69">
        <v>4</v>
      </c>
      <c r="F69">
        <v>0</v>
      </c>
      <c r="G69">
        <v>0</v>
      </c>
      <c r="H69" t="s">
        <v>545</v>
      </c>
      <c r="I69" t="s">
        <v>132</v>
      </c>
      <c r="J69" t="s">
        <v>132</v>
      </c>
      <c r="K69" t="s">
        <v>546</v>
      </c>
      <c r="L69" t="s">
        <v>345</v>
      </c>
      <c r="M69" t="s">
        <v>345</v>
      </c>
      <c r="N69">
        <v>4</v>
      </c>
      <c r="O69" t="s">
        <v>146</v>
      </c>
      <c r="P69">
        <v>3</v>
      </c>
      <c r="Q69" t="s">
        <v>1914</v>
      </c>
      <c r="R69">
        <v>38</v>
      </c>
      <c r="S69" t="s">
        <v>1915</v>
      </c>
      <c r="T69" t="s">
        <v>24</v>
      </c>
      <c r="U69">
        <v>38</v>
      </c>
      <c r="V69" t="s">
        <v>1916</v>
      </c>
      <c r="W69" t="s">
        <v>329</v>
      </c>
    </row>
    <row r="70" spans="1:23" x14ac:dyDescent="0.15">
      <c r="A70">
        <v>69</v>
      </c>
      <c r="B70">
        <v>1</v>
      </c>
      <c r="C70" t="s">
        <v>1917</v>
      </c>
      <c r="D70" t="s">
        <v>1918</v>
      </c>
      <c r="E70">
        <v>4</v>
      </c>
      <c r="F70">
        <v>0</v>
      </c>
      <c r="G70">
        <v>0</v>
      </c>
      <c r="H70" t="s">
        <v>545</v>
      </c>
      <c r="I70" t="s">
        <v>132</v>
      </c>
      <c r="J70" t="s">
        <v>132</v>
      </c>
      <c r="K70" t="s">
        <v>546</v>
      </c>
      <c r="L70" t="s">
        <v>345</v>
      </c>
      <c r="M70" t="s">
        <v>345</v>
      </c>
      <c r="N70">
        <v>4</v>
      </c>
      <c r="O70" t="s">
        <v>146</v>
      </c>
      <c r="P70">
        <v>3</v>
      </c>
      <c r="Q70" t="s">
        <v>1919</v>
      </c>
      <c r="R70">
        <v>38</v>
      </c>
      <c r="S70" t="s">
        <v>1920</v>
      </c>
      <c r="T70" t="s">
        <v>24</v>
      </c>
      <c r="U70">
        <v>38</v>
      </c>
      <c r="V70" t="s">
        <v>1921</v>
      </c>
      <c r="W70" t="s">
        <v>329</v>
      </c>
    </row>
    <row r="71" spans="1:23" x14ac:dyDescent="0.15">
      <c r="A71">
        <v>70</v>
      </c>
      <c r="B71">
        <v>1</v>
      </c>
      <c r="C71" t="s">
        <v>1922</v>
      </c>
      <c r="D71" t="s">
        <v>1923</v>
      </c>
      <c r="E71">
        <v>4</v>
      </c>
      <c r="F71">
        <v>0</v>
      </c>
      <c r="G71">
        <v>0</v>
      </c>
      <c r="H71" t="s">
        <v>545</v>
      </c>
      <c r="I71" t="s">
        <v>132</v>
      </c>
      <c r="J71" t="s">
        <v>132</v>
      </c>
      <c r="K71" t="s">
        <v>546</v>
      </c>
      <c r="L71" t="s">
        <v>345</v>
      </c>
      <c r="M71" t="s">
        <v>345</v>
      </c>
      <c r="N71">
        <v>4</v>
      </c>
      <c r="O71" t="s">
        <v>146</v>
      </c>
      <c r="P71">
        <v>3</v>
      </c>
      <c r="Q71" t="s">
        <v>1924</v>
      </c>
      <c r="R71">
        <v>38</v>
      </c>
      <c r="S71" t="s">
        <v>1925</v>
      </c>
      <c r="T71" t="s">
        <v>24</v>
      </c>
      <c r="U71">
        <v>38</v>
      </c>
      <c r="V71" t="s">
        <v>1926</v>
      </c>
      <c r="W71" t="s">
        <v>329</v>
      </c>
    </row>
    <row r="72" spans="1:23" x14ac:dyDescent="0.15">
      <c r="A72">
        <v>71</v>
      </c>
      <c r="B72">
        <v>1</v>
      </c>
      <c r="C72" t="s">
        <v>550</v>
      </c>
      <c r="D72" t="s">
        <v>551</v>
      </c>
      <c r="E72">
        <v>4</v>
      </c>
      <c r="F72">
        <v>0</v>
      </c>
      <c r="G72">
        <v>0</v>
      </c>
      <c r="H72" t="s">
        <v>545</v>
      </c>
      <c r="I72" t="s">
        <v>132</v>
      </c>
      <c r="J72" t="s">
        <v>132</v>
      </c>
      <c r="K72" t="s">
        <v>546</v>
      </c>
      <c r="L72" t="s">
        <v>345</v>
      </c>
      <c r="M72" t="s">
        <v>345</v>
      </c>
      <c r="N72">
        <v>4</v>
      </c>
      <c r="O72" t="s">
        <v>146</v>
      </c>
      <c r="P72">
        <v>2</v>
      </c>
      <c r="Q72" t="s">
        <v>552</v>
      </c>
      <c r="R72">
        <v>38</v>
      </c>
      <c r="S72" t="s">
        <v>553</v>
      </c>
      <c r="T72" t="s">
        <v>24</v>
      </c>
      <c r="U72">
        <v>38</v>
      </c>
      <c r="V72" t="s">
        <v>554</v>
      </c>
      <c r="W72" t="s">
        <v>329</v>
      </c>
    </row>
    <row r="73" spans="1:23" x14ac:dyDescent="0.15">
      <c r="A73">
        <v>72</v>
      </c>
      <c r="B73">
        <v>1</v>
      </c>
      <c r="C73" t="s">
        <v>555</v>
      </c>
      <c r="D73" t="s">
        <v>556</v>
      </c>
      <c r="E73">
        <v>4</v>
      </c>
      <c r="F73">
        <v>0</v>
      </c>
      <c r="G73">
        <v>0</v>
      </c>
      <c r="H73" t="s">
        <v>545</v>
      </c>
      <c r="I73" t="s">
        <v>132</v>
      </c>
      <c r="J73" t="s">
        <v>132</v>
      </c>
      <c r="K73" t="s">
        <v>546</v>
      </c>
      <c r="L73" t="s">
        <v>345</v>
      </c>
      <c r="M73" t="s">
        <v>345</v>
      </c>
      <c r="N73">
        <v>4</v>
      </c>
      <c r="O73" t="s">
        <v>146</v>
      </c>
      <c r="P73">
        <v>2</v>
      </c>
      <c r="Q73" t="s">
        <v>557</v>
      </c>
      <c r="R73">
        <v>38</v>
      </c>
      <c r="S73" t="s">
        <v>558</v>
      </c>
      <c r="T73" t="s">
        <v>24</v>
      </c>
      <c r="U73">
        <v>38</v>
      </c>
      <c r="V73" t="s">
        <v>559</v>
      </c>
      <c r="W73" t="s">
        <v>329</v>
      </c>
    </row>
    <row r="74" spans="1:23" x14ac:dyDescent="0.15">
      <c r="A74">
        <v>73</v>
      </c>
      <c r="B74">
        <v>1</v>
      </c>
      <c r="C74" t="s">
        <v>560</v>
      </c>
      <c r="D74" t="s">
        <v>561</v>
      </c>
      <c r="E74">
        <v>4</v>
      </c>
      <c r="F74">
        <v>0</v>
      </c>
      <c r="G74">
        <v>0</v>
      </c>
      <c r="H74" t="s">
        <v>545</v>
      </c>
      <c r="I74" t="s">
        <v>132</v>
      </c>
      <c r="J74" t="s">
        <v>132</v>
      </c>
      <c r="K74" t="s">
        <v>546</v>
      </c>
      <c r="L74" t="s">
        <v>345</v>
      </c>
      <c r="M74" t="s">
        <v>345</v>
      </c>
      <c r="N74">
        <v>4</v>
      </c>
      <c r="O74" t="s">
        <v>145</v>
      </c>
      <c r="P74">
        <v>2</v>
      </c>
      <c r="Q74" t="s">
        <v>562</v>
      </c>
      <c r="R74">
        <v>38</v>
      </c>
      <c r="S74" t="s">
        <v>563</v>
      </c>
      <c r="T74" t="s">
        <v>24</v>
      </c>
      <c r="U74">
        <v>38</v>
      </c>
      <c r="V74" t="s">
        <v>564</v>
      </c>
      <c r="W74" t="s">
        <v>329</v>
      </c>
    </row>
    <row r="75" spans="1:23" x14ac:dyDescent="0.15">
      <c r="A75">
        <v>74</v>
      </c>
      <c r="B75">
        <v>1</v>
      </c>
      <c r="C75" t="s">
        <v>565</v>
      </c>
      <c r="D75" t="s">
        <v>566</v>
      </c>
      <c r="E75">
        <v>4</v>
      </c>
      <c r="F75">
        <v>0</v>
      </c>
      <c r="G75">
        <v>0</v>
      </c>
      <c r="H75" t="s">
        <v>545</v>
      </c>
      <c r="I75" t="s">
        <v>132</v>
      </c>
      <c r="J75" t="s">
        <v>132</v>
      </c>
      <c r="K75" t="s">
        <v>546</v>
      </c>
      <c r="L75" t="s">
        <v>345</v>
      </c>
      <c r="M75" t="s">
        <v>345</v>
      </c>
      <c r="N75">
        <v>4</v>
      </c>
      <c r="O75" t="s">
        <v>147</v>
      </c>
      <c r="P75">
        <v>4</v>
      </c>
      <c r="Q75" t="s">
        <v>567</v>
      </c>
      <c r="R75">
        <v>38</v>
      </c>
      <c r="S75" t="s">
        <v>568</v>
      </c>
      <c r="T75" t="s">
        <v>24</v>
      </c>
      <c r="U75">
        <v>38</v>
      </c>
      <c r="V75" t="s">
        <v>569</v>
      </c>
      <c r="W75" t="s">
        <v>329</v>
      </c>
    </row>
    <row r="76" spans="1:23" x14ac:dyDescent="0.15">
      <c r="A76">
        <v>75</v>
      </c>
      <c r="B76">
        <v>2</v>
      </c>
      <c r="C76" t="s">
        <v>570</v>
      </c>
      <c r="D76" t="s">
        <v>571</v>
      </c>
      <c r="E76">
        <v>4</v>
      </c>
      <c r="F76">
        <v>0</v>
      </c>
      <c r="G76">
        <v>0</v>
      </c>
      <c r="H76" t="s">
        <v>545</v>
      </c>
      <c r="I76" t="s">
        <v>132</v>
      </c>
      <c r="J76" t="s">
        <v>132</v>
      </c>
      <c r="K76" t="s">
        <v>546</v>
      </c>
      <c r="L76" t="s">
        <v>345</v>
      </c>
      <c r="M76" t="s">
        <v>345</v>
      </c>
      <c r="N76">
        <v>4</v>
      </c>
      <c r="O76" t="s">
        <v>146</v>
      </c>
      <c r="P76">
        <v>2</v>
      </c>
      <c r="Q76" t="s">
        <v>572</v>
      </c>
      <c r="R76">
        <v>38</v>
      </c>
      <c r="S76" t="s">
        <v>573</v>
      </c>
      <c r="T76" t="s">
        <v>24</v>
      </c>
      <c r="U76">
        <v>38</v>
      </c>
      <c r="V76" t="s">
        <v>574</v>
      </c>
      <c r="W76" t="s">
        <v>329</v>
      </c>
    </row>
    <row r="77" spans="1:23" x14ac:dyDescent="0.15">
      <c r="A77">
        <v>76</v>
      </c>
      <c r="B77">
        <v>2</v>
      </c>
      <c r="C77" t="s">
        <v>575</v>
      </c>
      <c r="D77" t="s">
        <v>576</v>
      </c>
      <c r="E77">
        <v>4</v>
      </c>
      <c r="F77">
        <v>0</v>
      </c>
      <c r="G77">
        <v>0</v>
      </c>
      <c r="H77" t="s">
        <v>545</v>
      </c>
      <c r="I77" t="s">
        <v>132</v>
      </c>
      <c r="J77" t="s">
        <v>132</v>
      </c>
      <c r="K77" t="s">
        <v>546</v>
      </c>
      <c r="L77" t="s">
        <v>345</v>
      </c>
      <c r="M77" t="s">
        <v>345</v>
      </c>
      <c r="N77">
        <v>4</v>
      </c>
      <c r="O77" t="s">
        <v>145</v>
      </c>
      <c r="P77">
        <v>3</v>
      </c>
      <c r="Q77" t="s">
        <v>227</v>
      </c>
      <c r="R77">
        <v>38</v>
      </c>
      <c r="S77" t="s">
        <v>577</v>
      </c>
      <c r="T77" t="s">
        <v>24</v>
      </c>
      <c r="U77">
        <v>38</v>
      </c>
      <c r="V77" t="s">
        <v>578</v>
      </c>
      <c r="W77" t="s">
        <v>329</v>
      </c>
    </row>
    <row r="78" spans="1:23" x14ac:dyDescent="0.15">
      <c r="A78">
        <v>77</v>
      </c>
      <c r="B78">
        <v>2</v>
      </c>
      <c r="C78" t="s">
        <v>579</v>
      </c>
      <c r="D78" t="s">
        <v>580</v>
      </c>
      <c r="E78">
        <v>4</v>
      </c>
      <c r="F78">
        <v>0</v>
      </c>
      <c r="G78">
        <v>0</v>
      </c>
      <c r="H78" t="s">
        <v>545</v>
      </c>
      <c r="I78" t="s">
        <v>132</v>
      </c>
      <c r="J78" t="s">
        <v>132</v>
      </c>
      <c r="K78" t="s">
        <v>546</v>
      </c>
      <c r="L78" t="s">
        <v>345</v>
      </c>
      <c r="M78" t="s">
        <v>345</v>
      </c>
      <c r="N78">
        <v>4</v>
      </c>
      <c r="O78" t="s">
        <v>145</v>
      </c>
      <c r="P78">
        <v>1</v>
      </c>
      <c r="Q78" t="s">
        <v>581</v>
      </c>
      <c r="R78">
        <v>38</v>
      </c>
      <c r="S78" t="s">
        <v>582</v>
      </c>
      <c r="T78" t="s">
        <v>24</v>
      </c>
      <c r="U78">
        <v>38</v>
      </c>
      <c r="V78" t="s">
        <v>583</v>
      </c>
      <c r="W78" t="s">
        <v>329</v>
      </c>
    </row>
    <row r="79" spans="1:23" x14ac:dyDescent="0.15">
      <c r="A79">
        <v>78</v>
      </c>
      <c r="B79">
        <v>2</v>
      </c>
      <c r="C79" t="s">
        <v>584</v>
      </c>
      <c r="D79" t="s">
        <v>585</v>
      </c>
      <c r="E79">
        <v>4</v>
      </c>
      <c r="F79">
        <v>0</v>
      </c>
      <c r="G79">
        <v>0</v>
      </c>
      <c r="H79" t="s">
        <v>545</v>
      </c>
      <c r="I79" t="s">
        <v>132</v>
      </c>
      <c r="J79" t="s">
        <v>132</v>
      </c>
      <c r="K79" t="s">
        <v>546</v>
      </c>
      <c r="L79" t="s">
        <v>345</v>
      </c>
      <c r="M79" t="s">
        <v>345</v>
      </c>
      <c r="N79">
        <v>4</v>
      </c>
      <c r="O79" t="s">
        <v>147</v>
      </c>
      <c r="P79">
        <v>4</v>
      </c>
      <c r="Q79" t="s">
        <v>586</v>
      </c>
      <c r="R79">
        <v>38</v>
      </c>
      <c r="S79" t="s">
        <v>587</v>
      </c>
      <c r="T79" t="s">
        <v>24</v>
      </c>
      <c r="U79">
        <v>38</v>
      </c>
      <c r="V79" t="s">
        <v>588</v>
      </c>
      <c r="W79" t="s">
        <v>329</v>
      </c>
    </row>
    <row r="80" spans="1:23" x14ac:dyDescent="0.15">
      <c r="A80">
        <v>79</v>
      </c>
      <c r="B80">
        <v>1</v>
      </c>
      <c r="C80" t="s">
        <v>589</v>
      </c>
      <c r="D80" t="s">
        <v>590</v>
      </c>
      <c r="E80">
        <v>12</v>
      </c>
      <c r="F80">
        <v>0</v>
      </c>
      <c r="G80">
        <v>0</v>
      </c>
      <c r="H80" t="s">
        <v>591</v>
      </c>
      <c r="I80" t="s">
        <v>132</v>
      </c>
      <c r="J80" t="s">
        <v>132</v>
      </c>
      <c r="K80" t="s">
        <v>592</v>
      </c>
      <c r="L80" t="s">
        <v>345</v>
      </c>
      <c r="M80" t="s">
        <v>345</v>
      </c>
      <c r="N80">
        <v>4</v>
      </c>
      <c r="O80" t="s">
        <v>146</v>
      </c>
      <c r="P80">
        <v>1</v>
      </c>
      <c r="Q80" t="s">
        <v>593</v>
      </c>
      <c r="R80">
        <v>38</v>
      </c>
      <c r="S80" t="s">
        <v>594</v>
      </c>
      <c r="T80" t="s">
        <v>24</v>
      </c>
      <c r="U80">
        <v>38</v>
      </c>
      <c r="V80" t="s">
        <v>595</v>
      </c>
      <c r="W80" t="s">
        <v>332</v>
      </c>
    </row>
    <row r="81" spans="1:23" x14ac:dyDescent="0.15">
      <c r="A81">
        <v>80</v>
      </c>
      <c r="B81">
        <v>1</v>
      </c>
      <c r="C81" t="s">
        <v>596</v>
      </c>
      <c r="D81" t="s">
        <v>597</v>
      </c>
      <c r="E81">
        <v>12</v>
      </c>
      <c r="F81">
        <v>0</v>
      </c>
      <c r="G81">
        <v>0</v>
      </c>
      <c r="H81" t="s">
        <v>591</v>
      </c>
      <c r="I81" t="s">
        <v>132</v>
      </c>
      <c r="J81" t="s">
        <v>132</v>
      </c>
      <c r="K81" t="s">
        <v>592</v>
      </c>
      <c r="L81" t="s">
        <v>345</v>
      </c>
      <c r="M81" t="s">
        <v>345</v>
      </c>
      <c r="N81">
        <v>4</v>
      </c>
      <c r="O81" t="s">
        <v>146</v>
      </c>
      <c r="P81">
        <v>1</v>
      </c>
      <c r="Q81" t="s">
        <v>598</v>
      </c>
      <c r="R81">
        <v>38</v>
      </c>
      <c r="S81" t="s">
        <v>599</v>
      </c>
      <c r="T81" t="s">
        <v>24</v>
      </c>
      <c r="U81">
        <v>38</v>
      </c>
      <c r="V81" t="s">
        <v>600</v>
      </c>
      <c r="W81" t="s">
        <v>332</v>
      </c>
    </row>
    <row r="82" spans="1:23" x14ac:dyDescent="0.15">
      <c r="A82">
        <v>81</v>
      </c>
      <c r="B82">
        <v>1</v>
      </c>
      <c r="C82" t="s">
        <v>601</v>
      </c>
      <c r="D82" t="s">
        <v>602</v>
      </c>
      <c r="E82">
        <v>12</v>
      </c>
      <c r="F82">
        <v>0</v>
      </c>
      <c r="G82">
        <v>0</v>
      </c>
      <c r="H82" t="s">
        <v>591</v>
      </c>
      <c r="I82" t="s">
        <v>132</v>
      </c>
      <c r="J82" t="s">
        <v>132</v>
      </c>
      <c r="K82" t="s">
        <v>592</v>
      </c>
      <c r="L82" t="s">
        <v>345</v>
      </c>
      <c r="M82" t="s">
        <v>345</v>
      </c>
      <c r="N82">
        <v>4</v>
      </c>
      <c r="O82" t="s">
        <v>145</v>
      </c>
      <c r="P82">
        <v>3</v>
      </c>
      <c r="Q82" t="s">
        <v>603</v>
      </c>
      <c r="R82">
        <v>38</v>
      </c>
      <c r="S82" t="s">
        <v>604</v>
      </c>
      <c r="T82" t="s">
        <v>24</v>
      </c>
      <c r="U82">
        <v>38</v>
      </c>
      <c r="V82" t="s">
        <v>605</v>
      </c>
      <c r="W82" t="s">
        <v>332</v>
      </c>
    </row>
    <row r="83" spans="1:23" x14ac:dyDescent="0.15">
      <c r="A83">
        <v>82</v>
      </c>
      <c r="B83">
        <v>1</v>
      </c>
      <c r="C83" t="s">
        <v>606</v>
      </c>
      <c r="D83" t="s">
        <v>607</v>
      </c>
      <c r="E83">
        <v>12</v>
      </c>
      <c r="F83">
        <v>0</v>
      </c>
      <c r="G83">
        <v>0</v>
      </c>
      <c r="H83" t="s">
        <v>591</v>
      </c>
      <c r="I83" t="s">
        <v>132</v>
      </c>
      <c r="J83" t="s">
        <v>132</v>
      </c>
      <c r="K83" t="s">
        <v>592</v>
      </c>
      <c r="L83" t="s">
        <v>345</v>
      </c>
      <c r="M83" t="s">
        <v>345</v>
      </c>
      <c r="N83">
        <v>4</v>
      </c>
      <c r="O83" t="s">
        <v>145</v>
      </c>
      <c r="P83">
        <v>3</v>
      </c>
      <c r="Q83" t="s">
        <v>276</v>
      </c>
      <c r="R83">
        <v>38</v>
      </c>
      <c r="S83" t="s">
        <v>608</v>
      </c>
      <c r="T83" t="s">
        <v>24</v>
      </c>
      <c r="U83">
        <v>38</v>
      </c>
      <c r="V83" t="s">
        <v>609</v>
      </c>
      <c r="W83" t="s">
        <v>332</v>
      </c>
    </row>
    <row r="84" spans="1:23" x14ac:dyDescent="0.15">
      <c r="A84">
        <v>83</v>
      </c>
      <c r="B84">
        <v>1</v>
      </c>
      <c r="C84" t="s">
        <v>610</v>
      </c>
      <c r="D84" t="s">
        <v>611</v>
      </c>
      <c r="E84">
        <v>12</v>
      </c>
      <c r="F84">
        <v>0</v>
      </c>
      <c r="G84">
        <v>0</v>
      </c>
      <c r="H84" t="s">
        <v>591</v>
      </c>
      <c r="I84" t="s">
        <v>132</v>
      </c>
      <c r="J84" t="s">
        <v>132</v>
      </c>
      <c r="K84" t="s">
        <v>592</v>
      </c>
      <c r="L84" t="s">
        <v>345</v>
      </c>
      <c r="M84" t="s">
        <v>345</v>
      </c>
      <c r="N84">
        <v>4</v>
      </c>
      <c r="O84" t="s">
        <v>145</v>
      </c>
      <c r="P84">
        <v>3</v>
      </c>
      <c r="Q84" t="s">
        <v>198</v>
      </c>
      <c r="R84">
        <v>38</v>
      </c>
      <c r="S84" t="s">
        <v>612</v>
      </c>
      <c r="T84" t="s">
        <v>24</v>
      </c>
      <c r="U84">
        <v>38</v>
      </c>
      <c r="V84" t="s">
        <v>613</v>
      </c>
      <c r="W84" t="s">
        <v>332</v>
      </c>
    </row>
    <row r="85" spans="1:23" x14ac:dyDescent="0.15">
      <c r="A85">
        <v>84</v>
      </c>
      <c r="B85">
        <v>1</v>
      </c>
      <c r="C85" t="s">
        <v>614</v>
      </c>
      <c r="D85" t="s">
        <v>615</v>
      </c>
      <c r="E85">
        <v>12</v>
      </c>
      <c r="F85">
        <v>0</v>
      </c>
      <c r="G85">
        <v>0</v>
      </c>
      <c r="H85" t="s">
        <v>591</v>
      </c>
      <c r="I85" t="s">
        <v>132</v>
      </c>
      <c r="J85" t="s">
        <v>132</v>
      </c>
      <c r="K85" t="s">
        <v>592</v>
      </c>
      <c r="L85" t="s">
        <v>345</v>
      </c>
      <c r="M85" t="s">
        <v>345</v>
      </c>
      <c r="N85">
        <v>4</v>
      </c>
      <c r="O85" t="s">
        <v>145</v>
      </c>
      <c r="P85">
        <v>3</v>
      </c>
      <c r="Q85" t="s">
        <v>616</v>
      </c>
      <c r="R85">
        <v>38</v>
      </c>
      <c r="S85" t="s">
        <v>617</v>
      </c>
      <c r="T85" t="s">
        <v>24</v>
      </c>
      <c r="U85">
        <v>38</v>
      </c>
      <c r="V85" t="s">
        <v>618</v>
      </c>
      <c r="W85" t="s">
        <v>332</v>
      </c>
    </row>
    <row r="86" spans="1:23" x14ac:dyDescent="0.15">
      <c r="A86">
        <v>85</v>
      </c>
      <c r="B86">
        <v>1</v>
      </c>
      <c r="C86" t="s">
        <v>619</v>
      </c>
      <c r="D86" t="s">
        <v>620</v>
      </c>
      <c r="E86">
        <v>12</v>
      </c>
      <c r="F86">
        <v>0</v>
      </c>
      <c r="G86">
        <v>0</v>
      </c>
      <c r="H86" t="s">
        <v>591</v>
      </c>
      <c r="I86" t="s">
        <v>132</v>
      </c>
      <c r="J86" t="s">
        <v>132</v>
      </c>
      <c r="K86" t="s">
        <v>592</v>
      </c>
      <c r="L86" t="s">
        <v>345</v>
      </c>
      <c r="M86" t="s">
        <v>345</v>
      </c>
      <c r="N86">
        <v>4</v>
      </c>
      <c r="O86" t="s">
        <v>145</v>
      </c>
      <c r="P86">
        <v>3</v>
      </c>
      <c r="Q86" t="s">
        <v>621</v>
      </c>
      <c r="R86">
        <v>38</v>
      </c>
      <c r="S86" t="s">
        <v>622</v>
      </c>
      <c r="T86" t="s">
        <v>24</v>
      </c>
      <c r="U86">
        <v>38</v>
      </c>
      <c r="V86" t="s">
        <v>623</v>
      </c>
      <c r="W86" t="s">
        <v>332</v>
      </c>
    </row>
    <row r="87" spans="1:23" x14ac:dyDescent="0.15">
      <c r="A87">
        <v>86</v>
      </c>
      <c r="B87">
        <v>1</v>
      </c>
      <c r="C87" t="s">
        <v>624</v>
      </c>
      <c r="D87" t="s">
        <v>625</v>
      </c>
      <c r="E87">
        <v>12</v>
      </c>
      <c r="F87">
        <v>0</v>
      </c>
      <c r="G87">
        <v>0</v>
      </c>
      <c r="H87" t="s">
        <v>591</v>
      </c>
      <c r="I87" t="s">
        <v>132</v>
      </c>
      <c r="J87" t="s">
        <v>132</v>
      </c>
      <c r="K87" t="s">
        <v>592</v>
      </c>
      <c r="L87" t="s">
        <v>345</v>
      </c>
      <c r="M87" t="s">
        <v>345</v>
      </c>
      <c r="N87">
        <v>4</v>
      </c>
      <c r="O87" t="s">
        <v>145</v>
      </c>
      <c r="P87">
        <v>3</v>
      </c>
      <c r="Q87" t="s">
        <v>626</v>
      </c>
      <c r="R87">
        <v>38</v>
      </c>
      <c r="S87" t="s">
        <v>627</v>
      </c>
      <c r="T87" t="s">
        <v>24</v>
      </c>
      <c r="U87">
        <v>38</v>
      </c>
      <c r="V87" t="s">
        <v>628</v>
      </c>
      <c r="W87" t="s">
        <v>332</v>
      </c>
    </row>
    <row r="88" spans="1:23" x14ac:dyDescent="0.15">
      <c r="A88">
        <v>87</v>
      </c>
      <c r="B88">
        <v>1</v>
      </c>
      <c r="C88" t="s">
        <v>629</v>
      </c>
      <c r="D88" t="s">
        <v>630</v>
      </c>
      <c r="E88">
        <v>12</v>
      </c>
      <c r="F88">
        <v>0</v>
      </c>
      <c r="G88">
        <v>0</v>
      </c>
      <c r="H88" t="s">
        <v>591</v>
      </c>
      <c r="I88" t="s">
        <v>132</v>
      </c>
      <c r="J88" t="s">
        <v>132</v>
      </c>
      <c r="K88" t="s">
        <v>592</v>
      </c>
      <c r="L88" t="s">
        <v>345</v>
      </c>
      <c r="M88" t="s">
        <v>345</v>
      </c>
      <c r="N88">
        <v>4</v>
      </c>
      <c r="O88" t="s">
        <v>145</v>
      </c>
      <c r="P88">
        <v>3</v>
      </c>
      <c r="Q88" t="s">
        <v>631</v>
      </c>
      <c r="R88">
        <v>38</v>
      </c>
      <c r="S88" t="s">
        <v>632</v>
      </c>
      <c r="T88" t="s">
        <v>24</v>
      </c>
      <c r="U88">
        <v>38</v>
      </c>
      <c r="V88" t="s">
        <v>633</v>
      </c>
      <c r="W88" t="s">
        <v>332</v>
      </c>
    </row>
    <row r="89" spans="1:23" x14ac:dyDescent="0.15">
      <c r="A89">
        <v>88</v>
      </c>
      <c r="B89">
        <v>1</v>
      </c>
      <c r="C89" t="s">
        <v>634</v>
      </c>
      <c r="D89" t="s">
        <v>635</v>
      </c>
      <c r="E89">
        <v>12</v>
      </c>
      <c r="F89">
        <v>0</v>
      </c>
      <c r="G89">
        <v>0</v>
      </c>
      <c r="H89" t="s">
        <v>591</v>
      </c>
      <c r="I89" t="s">
        <v>132</v>
      </c>
      <c r="J89" t="s">
        <v>132</v>
      </c>
      <c r="K89" t="s">
        <v>592</v>
      </c>
      <c r="L89" t="s">
        <v>345</v>
      </c>
      <c r="M89" t="s">
        <v>345</v>
      </c>
      <c r="N89">
        <v>4</v>
      </c>
      <c r="O89" t="s">
        <v>145</v>
      </c>
      <c r="P89">
        <v>3</v>
      </c>
      <c r="Q89" t="s">
        <v>636</v>
      </c>
      <c r="R89">
        <v>38</v>
      </c>
      <c r="S89" t="s">
        <v>637</v>
      </c>
      <c r="T89" t="s">
        <v>24</v>
      </c>
      <c r="U89">
        <v>38</v>
      </c>
      <c r="V89" t="s">
        <v>638</v>
      </c>
      <c r="W89" t="s">
        <v>332</v>
      </c>
    </row>
    <row r="90" spans="1:23" x14ac:dyDescent="0.15">
      <c r="A90">
        <v>89</v>
      </c>
      <c r="B90">
        <v>1</v>
      </c>
      <c r="C90" t="s">
        <v>639</v>
      </c>
      <c r="D90" t="s">
        <v>640</v>
      </c>
      <c r="E90">
        <v>12</v>
      </c>
      <c r="F90">
        <v>0</v>
      </c>
      <c r="G90">
        <v>0</v>
      </c>
      <c r="H90" t="s">
        <v>591</v>
      </c>
      <c r="I90" t="s">
        <v>132</v>
      </c>
      <c r="J90" t="s">
        <v>132</v>
      </c>
      <c r="K90" t="s">
        <v>592</v>
      </c>
      <c r="L90" t="s">
        <v>345</v>
      </c>
      <c r="M90" t="s">
        <v>345</v>
      </c>
      <c r="N90">
        <v>4</v>
      </c>
      <c r="O90" t="s">
        <v>145</v>
      </c>
      <c r="P90">
        <v>1</v>
      </c>
      <c r="Q90" t="s">
        <v>641</v>
      </c>
      <c r="R90">
        <v>38</v>
      </c>
      <c r="S90" t="s">
        <v>642</v>
      </c>
      <c r="T90" t="s">
        <v>24</v>
      </c>
      <c r="U90">
        <v>38</v>
      </c>
      <c r="V90" t="s">
        <v>643</v>
      </c>
      <c r="W90" t="s">
        <v>332</v>
      </c>
    </row>
    <row r="91" spans="1:23" x14ac:dyDescent="0.15">
      <c r="A91">
        <v>90</v>
      </c>
      <c r="B91">
        <v>1</v>
      </c>
      <c r="C91" t="s">
        <v>644</v>
      </c>
      <c r="D91" t="s">
        <v>645</v>
      </c>
      <c r="E91">
        <v>12</v>
      </c>
      <c r="F91">
        <v>0</v>
      </c>
      <c r="G91">
        <v>0</v>
      </c>
      <c r="H91" t="s">
        <v>591</v>
      </c>
      <c r="I91" t="s">
        <v>132</v>
      </c>
      <c r="J91" t="s">
        <v>132</v>
      </c>
      <c r="K91" t="s">
        <v>592</v>
      </c>
      <c r="L91" t="s">
        <v>345</v>
      </c>
      <c r="M91" t="s">
        <v>345</v>
      </c>
      <c r="N91">
        <v>4</v>
      </c>
      <c r="O91" t="s">
        <v>145</v>
      </c>
      <c r="P91">
        <v>1</v>
      </c>
      <c r="Q91" t="s">
        <v>646</v>
      </c>
      <c r="R91">
        <v>38</v>
      </c>
      <c r="S91" t="s">
        <v>647</v>
      </c>
      <c r="T91" t="s">
        <v>24</v>
      </c>
      <c r="U91">
        <v>38</v>
      </c>
      <c r="V91" t="s">
        <v>648</v>
      </c>
      <c r="W91" t="s">
        <v>332</v>
      </c>
    </row>
    <row r="92" spans="1:23" x14ac:dyDescent="0.15">
      <c r="A92">
        <v>91</v>
      </c>
      <c r="B92">
        <v>1</v>
      </c>
      <c r="C92" t="s">
        <v>649</v>
      </c>
      <c r="D92" t="s">
        <v>650</v>
      </c>
      <c r="E92">
        <v>12</v>
      </c>
      <c r="F92">
        <v>0</v>
      </c>
      <c r="G92">
        <v>0</v>
      </c>
      <c r="H92" t="s">
        <v>591</v>
      </c>
      <c r="I92" t="s">
        <v>132</v>
      </c>
      <c r="J92" t="s">
        <v>132</v>
      </c>
      <c r="K92" t="s">
        <v>592</v>
      </c>
      <c r="L92" t="s">
        <v>345</v>
      </c>
      <c r="M92" t="s">
        <v>345</v>
      </c>
      <c r="N92">
        <v>4</v>
      </c>
      <c r="O92" t="s">
        <v>147</v>
      </c>
      <c r="P92">
        <v>6</v>
      </c>
      <c r="Q92" t="s">
        <v>651</v>
      </c>
      <c r="R92">
        <v>38</v>
      </c>
      <c r="S92" t="s">
        <v>652</v>
      </c>
      <c r="T92" t="s">
        <v>24</v>
      </c>
      <c r="U92">
        <v>38</v>
      </c>
      <c r="V92" t="s">
        <v>653</v>
      </c>
      <c r="W92" t="s">
        <v>332</v>
      </c>
    </row>
    <row r="93" spans="1:23" x14ac:dyDescent="0.15">
      <c r="A93">
        <v>92</v>
      </c>
      <c r="B93">
        <v>1</v>
      </c>
      <c r="C93" t="s">
        <v>654</v>
      </c>
      <c r="D93" t="s">
        <v>655</v>
      </c>
      <c r="E93">
        <v>12</v>
      </c>
      <c r="F93">
        <v>0</v>
      </c>
      <c r="G93">
        <v>0</v>
      </c>
      <c r="H93" t="s">
        <v>591</v>
      </c>
      <c r="I93" t="s">
        <v>132</v>
      </c>
      <c r="J93" t="s">
        <v>132</v>
      </c>
      <c r="K93" t="s">
        <v>592</v>
      </c>
      <c r="L93" t="s">
        <v>345</v>
      </c>
      <c r="M93" t="s">
        <v>345</v>
      </c>
      <c r="N93">
        <v>4</v>
      </c>
      <c r="O93" t="s">
        <v>147</v>
      </c>
      <c r="P93">
        <v>6</v>
      </c>
      <c r="Q93" t="s">
        <v>261</v>
      </c>
      <c r="R93">
        <v>38</v>
      </c>
      <c r="S93" t="s">
        <v>656</v>
      </c>
      <c r="T93" t="s">
        <v>24</v>
      </c>
      <c r="U93">
        <v>38</v>
      </c>
      <c r="V93" t="s">
        <v>657</v>
      </c>
      <c r="W93" t="s">
        <v>332</v>
      </c>
    </row>
    <row r="94" spans="1:23" x14ac:dyDescent="0.15">
      <c r="A94">
        <v>93</v>
      </c>
      <c r="B94">
        <v>1</v>
      </c>
      <c r="C94" t="s">
        <v>658</v>
      </c>
      <c r="D94" t="s">
        <v>659</v>
      </c>
      <c r="E94">
        <v>12</v>
      </c>
      <c r="F94">
        <v>0</v>
      </c>
      <c r="G94">
        <v>0</v>
      </c>
      <c r="H94" t="s">
        <v>591</v>
      </c>
      <c r="I94" t="s">
        <v>132</v>
      </c>
      <c r="J94" t="s">
        <v>132</v>
      </c>
      <c r="K94" t="s">
        <v>592</v>
      </c>
      <c r="L94" t="s">
        <v>345</v>
      </c>
      <c r="M94" t="s">
        <v>345</v>
      </c>
      <c r="N94">
        <v>4</v>
      </c>
      <c r="O94" t="s">
        <v>147</v>
      </c>
      <c r="P94">
        <v>5</v>
      </c>
      <c r="Q94" t="s">
        <v>660</v>
      </c>
      <c r="R94">
        <v>38</v>
      </c>
      <c r="S94" t="s">
        <v>661</v>
      </c>
      <c r="T94" t="s">
        <v>24</v>
      </c>
      <c r="U94">
        <v>38</v>
      </c>
      <c r="V94" t="s">
        <v>662</v>
      </c>
      <c r="W94" t="s">
        <v>332</v>
      </c>
    </row>
    <row r="95" spans="1:23" x14ac:dyDescent="0.15">
      <c r="A95">
        <v>94</v>
      </c>
      <c r="B95">
        <v>1</v>
      </c>
      <c r="C95" t="s">
        <v>663</v>
      </c>
      <c r="D95" t="s">
        <v>664</v>
      </c>
      <c r="E95">
        <v>12</v>
      </c>
      <c r="F95">
        <v>0</v>
      </c>
      <c r="G95">
        <v>0</v>
      </c>
      <c r="H95" t="s">
        <v>591</v>
      </c>
      <c r="I95" t="s">
        <v>132</v>
      </c>
      <c r="J95" t="s">
        <v>132</v>
      </c>
      <c r="K95" t="s">
        <v>592</v>
      </c>
      <c r="L95" t="s">
        <v>345</v>
      </c>
      <c r="M95" t="s">
        <v>345</v>
      </c>
      <c r="N95">
        <v>4</v>
      </c>
      <c r="O95" t="s">
        <v>147</v>
      </c>
      <c r="P95">
        <v>5</v>
      </c>
      <c r="Q95" t="s">
        <v>665</v>
      </c>
      <c r="R95">
        <v>38</v>
      </c>
      <c r="S95" t="s">
        <v>666</v>
      </c>
      <c r="T95" t="s">
        <v>24</v>
      </c>
      <c r="U95">
        <v>38</v>
      </c>
      <c r="V95" t="s">
        <v>667</v>
      </c>
      <c r="W95" t="s">
        <v>332</v>
      </c>
    </row>
    <row r="96" spans="1:23" x14ac:dyDescent="0.15">
      <c r="A96">
        <v>95</v>
      </c>
      <c r="B96">
        <v>1</v>
      </c>
      <c r="C96" t="s">
        <v>668</v>
      </c>
      <c r="D96" t="s">
        <v>669</v>
      </c>
      <c r="E96">
        <v>12</v>
      </c>
      <c r="F96">
        <v>0</v>
      </c>
      <c r="G96">
        <v>0</v>
      </c>
      <c r="H96" t="s">
        <v>591</v>
      </c>
      <c r="I96" t="s">
        <v>132</v>
      </c>
      <c r="J96" t="s">
        <v>132</v>
      </c>
      <c r="K96" t="s">
        <v>592</v>
      </c>
      <c r="L96" t="s">
        <v>345</v>
      </c>
      <c r="M96" t="s">
        <v>345</v>
      </c>
      <c r="N96">
        <v>4</v>
      </c>
      <c r="O96" t="s">
        <v>147</v>
      </c>
      <c r="P96">
        <v>4</v>
      </c>
      <c r="Q96" t="s">
        <v>670</v>
      </c>
      <c r="R96">
        <v>38</v>
      </c>
      <c r="S96" t="s">
        <v>671</v>
      </c>
      <c r="T96" t="s">
        <v>24</v>
      </c>
      <c r="U96">
        <v>38</v>
      </c>
      <c r="V96" t="s">
        <v>672</v>
      </c>
      <c r="W96" t="s">
        <v>332</v>
      </c>
    </row>
    <row r="97" spans="1:23" x14ac:dyDescent="0.15">
      <c r="A97">
        <v>96</v>
      </c>
      <c r="B97">
        <v>2</v>
      </c>
      <c r="C97" t="s">
        <v>673</v>
      </c>
      <c r="D97" t="s">
        <v>674</v>
      </c>
      <c r="E97">
        <v>12</v>
      </c>
      <c r="F97">
        <v>0</v>
      </c>
      <c r="G97">
        <v>0</v>
      </c>
      <c r="H97" t="s">
        <v>591</v>
      </c>
      <c r="I97" t="s">
        <v>132</v>
      </c>
      <c r="J97" t="s">
        <v>132</v>
      </c>
      <c r="K97" t="s">
        <v>592</v>
      </c>
      <c r="L97" t="s">
        <v>345</v>
      </c>
      <c r="M97" t="s">
        <v>345</v>
      </c>
      <c r="N97">
        <v>4</v>
      </c>
      <c r="O97" t="s">
        <v>146</v>
      </c>
      <c r="P97">
        <v>3</v>
      </c>
      <c r="Q97" t="s">
        <v>675</v>
      </c>
      <c r="R97">
        <v>38</v>
      </c>
      <c r="S97" t="s">
        <v>676</v>
      </c>
      <c r="T97" t="s">
        <v>24</v>
      </c>
      <c r="U97">
        <v>38</v>
      </c>
      <c r="V97" t="s">
        <v>677</v>
      </c>
      <c r="W97" t="s">
        <v>332</v>
      </c>
    </row>
    <row r="98" spans="1:23" x14ac:dyDescent="0.15">
      <c r="A98">
        <v>97</v>
      </c>
      <c r="B98">
        <v>2</v>
      </c>
      <c r="C98" t="s">
        <v>1927</v>
      </c>
      <c r="D98" t="s">
        <v>1928</v>
      </c>
      <c r="E98">
        <v>12</v>
      </c>
      <c r="F98">
        <v>0</v>
      </c>
      <c r="G98">
        <v>0</v>
      </c>
      <c r="H98" t="s">
        <v>591</v>
      </c>
      <c r="I98" t="s">
        <v>132</v>
      </c>
      <c r="J98" t="s">
        <v>132</v>
      </c>
      <c r="K98" t="s">
        <v>592</v>
      </c>
      <c r="L98" t="s">
        <v>345</v>
      </c>
      <c r="M98" t="s">
        <v>345</v>
      </c>
      <c r="N98">
        <v>4</v>
      </c>
      <c r="O98" t="s">
        <v>146</v>
      </c>
      <c r="P98">
        <v>3</v>
      </c>
      <c r="Q98" t="s">
        <v>1929</v>
      </c>
      <c r="R98">
        <v>38</v>
      </c>
      <c r="S98" t="s">
        <v>1930</v>
      </c>
      <c r="T98" t="s">
        <v>24</v>
      </c>
      <c r="U98">
        <v>38</v>
      </c>
      <c r="V98" t="s">
        <v>1931</v>
      </c>
      <c r="W98" t="s">
        <v>332</v>
      </c>
    </row>
    <row r="99" spans="1:23" x14ac:dyDescent="0.15">
      <c r="A99">
        <v>98</v>
      </c>
      <c r="B99">
        <v>2</v>
      </c>
      <c r="C99" t="s">
        <v>678</v>
      </c>
      <c r="D99" t="s">
        <v>679</v>
      </c>
      <c r="E99">
        <v>12</v>
      </c>
      <c r="F99">
        <v>0</v>
      </c>
      <c r="G99">
        <v>0</v>
      </c>
      <c r="H99" t="s">
        <v>591</v>
      </c>
      <c r="I99" t="s">
        <v>132</v>
      </c>
      <c r="J99" t="s">
        <v>132</v>
      </c>
      <c r="K99" t="s">
        <v>592</v>
      </c>
      <c r="L99" t="s">
        <v>345</v>
      </c>
      <c r="M99" t="s">
        <v>345</v>
      </c>
      <c r="N99">
        <v>4</v>
      </c>
      <c r="O99" t="s">
        <v>146</v>
      </c>
      <c r="P99">
        <v>2</v>
      </c>
      <c r="Q99" t="s">
        <v>680</v>
      </c>
      <c r="R99">
        <v>38</v>
      </c>
      <c r="S99" t="s">
        <v>681</v>
      </c>
      <c r="T99" t="s">
        <v>24</v>
      </c>
      <c r="U99">
        <v>38</v>
      </c>
      <c r="V99" t="s">
        <v>682</v>
      </c>
      <c r="W99" t="s">
        <v>332</v>
      </c>
    </row>
    <row r="100" spans="1:23" x14ac:dyDescent="0.15">
      <c r="A100">
        <v>99</v>
      </c>
      <c r="B100">
        <v>2</v>
      </c>
      <c r="C100" t="s">
        <v>683</v>
      </c>
      <c r="D100" t="s">
        <v>684</v>
      </c>
      <c r="E100">
        <v>12</v>
      </c>
      <c r="F100">
        <v>0</v>
      </c>
      <c r="G100">
        <v>0</v>
      </c>
      <c r="H100" t="s">
        <v>591</v>
      </c>
      <c r="I100" t="s">
        <v>132</v>
      </c>
      <c r="J100" t="s">
        <v>132</v>
      </c>
      <c r="K100" t="s">
        <v>592</v>
      </c>
      <c r="L100" t="s">
        <v>345</v>
      </c>
      <c r="M100" t="s">
        <v>345</v>
      </c>
      <c r="N100">
        <v>4</v>
      </c>
      <c r="O100" t="s">
        <v>145</v>
      </c>
      <c r="P100">
        <v>3</v>
      </c>
      <c r="Q100" t="s">
        <v>685</v>
      </c>
      <c r="R100">
        <v>38</v>
      </c>
      <c r="S100" t="s">
        <v>686</v>
      </c>
      <c r="T100" t="s">
        <v>24</v>
      </c>
      <c r="U100">
        <v>38</v>
      </c>
      <c r="V100" t="s">
        <v>687</v>
      </c>
      <c r="W100" t="s">
        <v>332</v>
      </c>
    </row>
    <row r="101" spans="1:23" x14ac:dyDescent="0.15">
      <c r="A101">
        <v>100</v>
      </c>
      <c r="B101">
        <v>2</v>
      </c>
      <c r="C101" t="s">
        <v>688</v>
      </c>
      <c r="D101" t="s">
        <v>689</v>
      </c>
      <c r="E101">
        <v>12</v>
      </c>
      <c r="F101">
        <v>0</v>
      </c>
      <c r="G101">
        <v>0</v>
      </c>
      <c r="H101" t="s">
        <v>591</v>
      </c>
      <c r="I101" t="s">
        <v>132</v>
      </c>
      <c r="J101" t="s">
        <v>132</v>
      </c>
      <c r="K101" t="s">
        <v>592</v>
      </c>
      <c r="L101" t="s">
        <v>345</v>
      </c>
      <c r="M101" t="s">
        <v>345</v>
      </c>
      <c r="N101">
        <v>4</v>
      </c>
      <c r="O101" t="s">
        <v>145</v>
      </c>
      <c r="P101">
        <v>2</v>
      </c>
      <c r="Q101" t="s">
        <v>296</v>
      </c>
      <c r="R101">
        <v>38</v>
      </c>
      <c r="S101" t="s">
        <v>690</v>
      </c>
      <c r="T101" t="s">
        <v>24</v>
      </c>
      <c r="U101">
        <v>38</v>
      </c>
      <c r="V101" t="s">
        <v>691</v>
      </c>
      <c r="W101" t="s">
        <v>332</v>
      </c>
    </row>
    <row r="102" spans="1:23" x14ac:dyDescent="0.15">
      <c r="A102">
        <v>101</v>
      </c>
      <c r="B102">
        <v>2</v>
      </c>
      <c r="C102" t="s">
        <v>692</v>
      </c>
      <c r="D102" t="s">
        <v>693</v>
      </c>
      <c r="E102">
        <v>12</v>
      </c>
      <c r="F102">
        <v>0</v>
      </c>
      <c r="G102">
        <v>0</v>
      </c>
      <c r="H102" t="s">
        <v>591</v>
      </c>
      <c r="I102" t="s">
        <v>132</v>
      </c>
      <c r="J102" t="s">
        <v>132</v>
      </c>
      <c r="K102" t="s">
        <v>592</v>
      </c>
      <c r="L102" t="s">
        <v>345</v>
      </c>
      <c r="M102" t="s">
        <v>345</v>
      </c>
      <c r="N102">
        <v>4</v>
      </c>
      <c r="O102" t="s">
        <v>145</v>
      </c>
      <c r="P102">
        <v>2</v>
      </c>
      <c r="Q102" t="s">
        <v>694</v>
      </c>
      <c r="R102">
        <v>38</v>
      </c>
      <c r="S102" t="s">
        <v>695</v>
      </c>
      <c r="T102" t="s">
        <v>24</v>
      </c>
      <c r="U102">
        <v>38</v>
      </c>
      <c r="V102" t="s">
        <v>696</v>
      </c>
      <c r="W102" t="s">
        <v>332</v>
      </c>
    </row>
    <row r="103" spans="1:23" x14ac:dyDescent="0.15">
      <c r="A103">
        <v>102</v>
      </c>
      <c r="B103">
        <v>2</v>
      </c>
      <c r="C103" t="s">
        <v>697</v>
      </c>
      <c r="D103" t="s">
        <v>698</v>
      </c>
      <c r="E103">
        <v>12</v>
      </c>
      <c r="F103">
        <v>0</v>
      </c>
      <c r="G103">
        <v>0</v>
      </c>
      <c r="H103" t="s">
        <v>591</v>
      </c>
      <c r="I103" t="s">
        <v>132</v>
      </c>
      <c r="J103" t="s">
        <v>132</v>
      </c>
      <c r="K103" t="s">
        <v>592</v>
      </c>
      <c r="L103" t="s">
        <v>345</v>
      </c>
      <c r="M103" t="s">
        <v>345</v>
      </c>
      <c r="N103">
        <v>4</v>
      </c>
      <c r="O103" t="s">
        <v>145</v>
      </c>
      <c r="P103">
        <v>2</v>
      </c>
      <c r="Q103" t="s">
        <v>699</v>
      </c>
      <c r="R103">
        <v>38</v>
      </c>
      <c r="S103" t="s">
        <v>700</v>
      </c>
      <c r="T103" t="s">
        <v>24</v>
      </c>
      <c r="U103">
        <v>38</v>
      </c>
      <c r="V103" t="s">
        <v>701</v>
      </c>
      <c r="W103" t="s">
        <v>332</v>
      </c>
    </row>
    <row r="104" spans="1:23" x14ac:dyDescent="0.15">
      <c r="A104">
        <v>103</v>
      </c>
      <c r="B104">
        <v>2</v>
      </c>
      <c r="C104" t="s">
        <v>702</v>
      </c>
      <c r="D104" t="s">
        <v>703</v>
      </c>
      <c r="E104">
        <v>12</v>
      </c>
      <c r="F104">
        <v>0</v>
      </c>
      <c r="G104">
        <v>0</v>
      </c>
      <c r="H104" t="s">
        <v>591</v>
      </c>
      <c r="I104" t="s">
        <v>132</v>
      </c>
      <c r="J104" t="s">
        <v>132</v>
      </c>
      <c r="K104" t="s">
        <v>592</v>
      </c>
      <c r="L104" t="s">
        <v>345</v>
      </c>
      <c r="M104" t="s">
        <v>345</v>
      </c>
      <c r="N104">
        <v>4</v>
      </c>
      <c r="O104" t="s">
        <v>145</v>
      </c>
      <c r="P104">
        <v>1</v>
      </c>
      <c r="Q104" t="s">
        <v>704</v>
      </c>
      <c r="R104">
        <v>38</v>
      </c>
      <c r="S104" t="s">
        <v>705</v>
      </c>
      <c r="T104" t="s">
        <v>24</v>
      </c>
      <c r="U104">
        <v>38</v>
      </c>
      <c r="V104" t="s">
        <v>706</v>
      </c>
      <c r="W104" t="s">
        <v>332</v>
      </c>
    </row>
    <row r="105" spans="1:23" x14ac:dyDescent="0.15">
      <c r="A105">
        <v>104</v>
      </c>
      <c r="B105">
        <v>2</v>
      </c>
      <c r="C105" t="s">
        <v>707</v>
      </c>
      <c r="D105" t="s">
        <v>708</v>
      </c>
      <c r="E105">
        <v>12</v>
      </c>
      <c r="F105">
        <v>0</v>
      </c>
      <c r="G105">
        <v>0</v>
      </c>
      <c r="H105" t="s">
        <v>591</v>
      </c>
      <c r="I105" t="s">
        <v>132</v>
      </c>
      <c r="J105" t="s">
        <v>132</v>
      </c>
      <c r="K105" t="s">
        <v>592</v>
      </c>
      <c r="L105" t="s">
        <v>345</v>
      </c>
      <c r="M105" t="s">
        <v>345</v>
      </c>
      <c r="N105">
        <v>4</v>
      </c>
      <c r="O105" t="s">
        <v>145</v>
      </c>
      <c r="P105">
        <v>1</v>
      </c>
      <c r="Q105" t="s">
        <v>709</v>
      </c>
      <c r="R105">
        <v>38</v>
      </c>
      <c r="S105" t="s">
        <v>710</v>
      </c>
      <c r="T105" t="s">
        <v>24</v>
      </c>
      <c r="U105">
        <v>38</v>
      </c>
      <c r="V105" t="s">
        <v>711</v>
      </c>
      <c r="W105" t="s">
        <v>332</v>
      </c>
    </row>
    <row r="106" spans="1:23" x14ac:dyDescent="0.15">
      <c r="A106">
        <v>105</v>
      </c>
      <c r="B106">
        <v>2</v>
      </c>
      <c r="C106" t="s">
        <v>712</v>
      </c>
      <c r="D106" t="s">
        <v>713</v>
      </c>
      <c r="E106">
        <v>12</v>
      </c>
      <c r="F106">
        <v>0</v>
      </c>
      <c r="G106">
        <v>0</v>
      </c>
      <c r="H106" t="s">
        <v>591</v>
      </c>
      <c r="I106" t="s">
        <v>132</v>
      </c>
      <c r="J106" t="s">
        <v>132</v>
      </c>
      <c r="K106" t="s">
        <v>592</v>
      </c>
      <c r="L106" t="s">
        <v>345</v>
      </c>
      <c r="M106" t="s">
        <v>345</v>
      </c>
      <c r="N106">
        <v>4</v>
      </c>
      <c r="O106" t="s">
        <v>145</v>
      </c>
      <c r="P106">
        <v>1</v>
      </c>
      <c r="Q106" t="s">
        <v>714</v>
      </c>
      <c r="R106">
        <v>38</v>
      </c>
      <c r="S106" t="s">
        <v>715</v>
      </c>
      <c r="T106" t="s">
        <v>24</v>
      </c>
      <c r="U106">
        <v>38</v>
      </c>
      <c r="V106" t="s">
        <v>716</v>
      </c>
      <c r="W106" t="s">
        <v>332</v>
      </c>
    </row>
    <row r="107" spans="1:23" x14ac:dyDescent="0.15">
      <c r="A107">
        <v>106</v>
      </c>
      <c r="B107">
        <v>2</v>
      </c>
      <c r="C107" t="s">
        <v>717</v>
      </c>
      <c r="D107" t="s">
        <v>718</v>
      </c>
      <c r="E107">
        <v>12</v>
      </c>
      <c r="F107">
        <v>0</v>
      </c>
      <c r="G107">
        <v>0</v>
      </c>
      <c r="H107" t="s">
        <v>591</v>
      </c>
      <c r="I107" t="s">
        <v>132</v>
      </c>
      <c r="J107" t="s">
        <v>132</v>
      </c>
      <c r="K107" t="s">
        <v>592</v>
      </c>
      <c r="L107" t="s">
        <v>345</v>
      </c>
      <c r="M107" t="s">
        <v>345</v>
      </c>
      <c r="N107">
        <v>4</v>
      </c>
      <c r="O107" t="s">
        <v>147</v>
      </c>
      <c r="P107">
        <v>6</v>
      </c>
      <c r="Q107" t="s">
        <v>719</v>
      </c>
      <c r="R107">
        <v>38</v>
      </c>
      <c r="S107" t="s">
        <v>720</v>
      </c>
      <c r="T107" t="s">
        <v>24</v>
      </c>
      <c r="U107">
        <v>38</v>
      </c>
      <c r="V107" t="s">
        <v>721</v>
      </c>
      <c r="W107" t="s">
        <v>332</v>
      </c>
    </row>
    <row r="108" spans="1:23" x14ac:dyDescent="0.15">
      <c r="A108">
        <v>107</v>
      </c>
      <c r="B108">
        <v>2</v>
      </c>
      <c r="C108" t="s">
        <v>722</v>
      </c>
      <c r="D108" t="s">
        <v>723</v>
      </c>
      <c r="E108">
        <v>12</v>
      </c>
      <c r="F108">
        <v>0</v>
      </c>
      <c r="G108">
        <v>0</v>
      </c>
      <c r="H108" t="s">
        <v>591</v>
      </c>
      <c r="I108" t="s">
        <v>132</v>
      </c>
      <c r="J108" t="s">
        <v>132</v>
      </c>
      <c r="K108" t="s">
        <v>592</v>
      </c>
      <c r="L108" t="s">
        <v>345</v>
      </c>
      <c r="M108" t="s">
        <v>345</v>
      </c>
      <c r="N108">
        <v>4</v>
      </c>
      <c r="O108" t="s">
        <v>147</v>
      </c>
      <c r="P108">
        <v>6</v>
      </c>
      <c r="Q108" t="s">
        <v>724</v>
      </c>
      <c r="R108">
        <v>38</v>
      </c>
      <c r="S108" t="s">
        <v>725</v>
      </c>
      <c r="T108" t="s">
        <v>24</v>
      </c>
      <c r="U108">
        <v>38</v>
      </c>
      <c r="V108" t="s">
        <v>726</v>
      </c>
      <c r="W108" t="s">
        <v>332</v>
      </c>
    </row>
    <row r="109" spans="1:23" x14ac:dyDescent="0.15">
      <c r="A109">
        <v>108</v>
      </c>
      <c r="B109">
        <v>2</v>
      </c>
      <c r="C109" t="s">
        <v>727</v>
      </c>
      <c r="D109" t="s">
        <v>728</v>
      </c>
      <c r="E109">
        <v>12</v>
      </c>
      <c r="F109">
        <v>0</v>
      </c>
      <c r="G109">
        <v>0</v>
      </c>
      <c r="H109" t="s">
        <v>591</v>
      </c>
      <c r="I109" t="s">
        <v>132</v>
      </c>
      <c r="J109" t="s">
        <v>132</v>
      </c>
      <c r="K109" t="s">
        <v>592</v>
      </c>
      <c r="L109" t="s">
        <v>345</v>
      </c>
      <c r="M109" t="s">
        <v>345</v>
      </c>
      <c r="N109">
        <v>4</v>
      </c>
      <c r="O109" t="s">
        <v>147</v>
      </c>
      <c r="P109">
        <v>5</v>
      </c>
      <c r="Q109" t="s">
        <v>268</v>
      </c>
      <c r="R109">
        <v>38</v>
      </c>
      <c r="S109" t="s">
        <v>729</v>
      </c>
      <c r="T109" t="s">
        <v>24</v>
      </c>
      <c r="U109">
        <v>38</v>
      </c>
      <c r="V109" t="s">
        <v>730</v>
      </c>
      <c r="W109" t="s">
        <v>332</v>
      </c>
    </row>
    <row r="110" spans="1:23" x14ac:dyDescent="0.15">
      <c r="A110">
        <v>109</v>
      </c>
      <c r="B110">
        <v>2</v>
      </c>
      <c r="C110" t="s">
        <v>1932</v>
      </c>
      <c r="D110" t="s">
        <v>1933</v>
      </c>
      <c r="E110">
        <v>12</v>
      </c>
      <c r="F110">
        <v>0</v>
      </c>
      <c r="G110">
        <v>0</v>
      </c>
      <c r="H110" t="s">
        <v>591</v>
      </c>
      <c r="I110" t="s">
        <v>132</v>
      </c>
      <c r="J110" t="s">
        <v>132</v>
      </c>
      <c r="K110" t="s">
        <v>592</v>
      </c>
      <c r="L110" t="s">
        <v>345</v>
      </c>
      <c r="M110" t="s">
        <v>345</v>
      </c>
      <c r="N110">
        <v>4</v>
      </c>
      <c r="O110" t="s">
        <v>147</v>
      </c>
      <c r="P110">
        <v>5</v>
      </c>
      <c r="Q110" t="s">
        <v>1934</v>
      </c>
      <c r="R110">
        <v>38</v>
      </c>
      <c r="S110" t="s">
        <v>1935</v>
      </c>
      <c r="T110" t="s">
        <v>24</v>
      </c>
      <c r="U110">
        <v>38</v>
      </c>
      <c r="V110" t="s">
        <v>1936</v>
      </c>
      <c r="W110" t="s">
        <v>332</v>
      </c>
    </row>
    <row r="111" spans="1:23" x14ac:dyDescent="0.15">
      <c r="A111">
        <v>110</v>
      </c>
      <c r="B111">
        <v>2</v>
      </c>
      <c r="C111" t="s">
        <v>731</v>
      </c>
      <c r="D111" t="s">
        <v>732</v>
      </c>
      <c r="E111">
        <v>12</v>
      </c>
      <c r="F111">
        <v>0</v>
      </c>
      <c r="G111">
        <v>0</v>
      </c>
      <c r="H111" t="s">
        <v>591</v>
      </c>
      <c r="I111" t="s">
        <v>132</v>
      </c>
      <c r="J111" t="s">
        <v>132</v>
      </c>
      <c r="K111" t="s">
        <v>592</v>
      </c>
      <c r="L111" t="s">
        <v>345</v>
      </c>
      <c r="M111" t="s">
        <v>345</v>
      </c>
      <c r="N111">
        <v>4</v>
      </c>
      <c r="O111" t="s">
        <v>147</v>
      </c>
      <c r="P111">
        <v>5</v>
      </c>
      <c r="Q111" t="s">
        <v>733</v>
      </c>
      <c r="R111">
        <v>38</v>
      </c>
      <c r="S111" t="s">
        <v>734</v>
      </c>
      <c r="T111" t="s">
        <v>24</v>
      </c>
      <c r="U111">
        <v>38</v>
      </c>
      <c r="V111" t="s">
        <v>735</v>
      </c>
      <c r="W111" t="s">
        <v>332</v>
      </c>
    </row>
    <row r="112" spans="1:23" x14ac:dyDescent="0.15">
      <c r="A112">
        <v>111</v>
      </c>
      <c r="B112">
        <v>2</v>
      </c>
      <c r="C112" t="s">
        <v>736</v>
      </c>
      <c r="D112" t="s">
        <v>737</v>
      </c>
      <c r="E112">
        <v>12</v>
      </c>
      <c r="F112">
        <v>0</v>
      </c>
      <c r="G112">
        <v>0</v>
      </c>
      <c r="H112" t="s">
        <v>591</v>
      </c>
      <c r="I112" t="s">
        <v>132</v>
      </c>
      <c r="J112" t="s">
        <v>132</v>
      </c>
      <c r="K112" t="s">
        <v>592</v>
      </c>
      <c r="L112" t="s">
        <v>345</v>
      </c>
      <c r="M112" t="s">
        <v>345</v>
      </c>
      <c r="N112">
        <v>4</v>
      </c>
      <c r="O112" t="s">
        <v>147</v>
      </c>
      <c r="P112">
        <v>5</v>
      </c>
      <c r="Q112" t="s">
        <v>738</v>
      </c>
      <c r="R112">
        <v>38</v>
      </c>
      <c r="S112" t="s">
        <v>739</v>
      </c>
      <c r="T112" t="s">
        <v>24</v>
      </c>
      <c r="U112">
        <v>38</v>
      </c>
      <c r="V112" t="s">
        <v>740</v>
      </c>
      <c r="W112" t="s">
        <v>332</v>
      </c>
    </row>
    <row r="113" spans="1:23" x14ac:dyDescent="0.15">
      <c r="A113">
        <v>112</v>
      </c>
      <c r="B113">
        <v>2</v>
      </c>
      <c r="C113" t="s">
        <v>741</v>
      </c>
      <c r="D113" t="s">
        <v>742</v>
      </c>
      <c r="E113">
        <v>12</v>
      </c>
      <c r="F113">
        <v>0</v>
      </c>
      <c r="G113">
        <v>0</v>
      </c>
      <c r="H113" t="s">
        <v>591</v>
      </c>
      <c r="I113" t="s">
        <v>132</v>
      </c>
      <c r="J113" t="s">
        <v>132</v>
      </c>
      <c r="K113" t="s">
        <v>592</v>
      </c>
      <c r="L113" t="s">
        <v>345</v>
      </c>
      <c r="M113" t="s">
        <v>345</v>
      </c>
      <c r="N113">
        <v>4</v>
      </c>
      <c r="O113" t="s">
        <v>147</v>
      </c>
      <c r="P113">
        <v>4</v>
      </c>
      <c r="Q113" t="s">
        <v>743</v>
      </c>
      <c r="R113">
        <v>38</v>
      </c>
      <c r="S113" t="s">
        <v>744</v>
      </c>
      <c r="T113" t="s">
        <v>24</v>
      </c>
      <c r="U113">
        <v>38</v>
      </c>
      <c r="V113" t="s">
        <v>745</v>
      </c>
      <c r="W113" t="s">
        <v>332</v>
      </c>
    </row>
    <row r="114" spans="1:23" x14ac:dyDescent="0.15">
      <c r="A114">
        <v>113</v>
      </c>
      <c r="B114">
        <v>2</v>
      </c>
      <c r="C114" t="s">
        <v>746</v>
      </c>
      <c r="D114" t="s">
        <v>747</v>
      </c>
      <c r="E114">
        <v>12</v>
      </c>
      <c r="F114">
        <v>0</v>
      </c>
      <c r="G114">
        <v>0</v>
      </c>
      <c r="H114" t="s">
        <v>591</v>
      </c>
      <c r="I114" t="s">
        <v>132</v>
      </c>
      <c r="J114" t="s">
        <v>132</v>
      </c>
      <c r="K114" t="s">
        <v>592</v>
      </c>
      <c r="L114" t="s">
        <v>345</v>
      </c>
      <c r="M114" t="s">
        <v>345</v>
      </c>
      <c r="N114">
        <v>4</v>
      </c>
      <c r="O114" t="s">
        <v>147</v>
      </c>
      <c r="P114">
        <v>4</v>
      </c>
      <c r="Q114" t="s">
        <v>748</v>
      </c>
      <c r="R114">
        <v>38</v>
      </c>
      <c r="S114" t="s">
        <v>749</v>
      </c>
      <c r="T114" t="s">
        <v>24</v>
      </c>
      <c r="U114">
        <v>38</v>
      </c>
      <c r="V114" t="s">
        <v>750</v>
      </c>
      <c r="W114" t="s">
        <v>332</v>
      </c>
    </row>
    <row r="115" spans="1:23" x14ac:dyDescent="0.15">
      <c r="A115">
        <v>114</v>
      </c>
      <c r="B115">
        <v>2</v>
      </c>
      <c r="C115" t="s">
        <v>1937</v>
      </c>
      <c r="D115" t="s">
        <v>1938</v>
      </c>
      <c r="E115">
        <v>12</v>
      </c>
      <c r="F115">
        <v>0</v>
      </c>
      <c r="G115">
        <v>0</v>
      </c>
      <c r="H115" t="s">
        <v>591</v>
      </c>
      <c r="I115" t="s">
        <v>132</v>
      </c>
      <c r="J115" t="s">
        <v>132</v>
      </c>
      <c r="K115" t="s">
        <v>592</v>
      </c>
      <c r="L115" t="s">
        <v>345</v>
      </c>
      <c r="M115" t="s">
        <v>345</v>
      </c>
      <c r="N115">
        <v>4</v>
      </c>
      <c r="O115" t="s">
        <v>147</v>
      </c>
      <c r="P115">
        <v>3</v>
      </c>
      <c r="Q115" t="s">
        <v>1939</v>
      </c>
      <c r="R115">
        <v>38</v>
      </c>
      <c r="S115" t="s">
        <v>1940</v>
      </c>
      <c r="T115" t="s">
        <v>24</v>
      </c>
      <c r="U115">
        <v>38</v>
      </c>
      <c r="V115" t="s">
        <v>1941</v>
      </c>
      <c r="W115" t="s">
        <v>332</v>
      </c>
    </row>
    <row r="116" spans="1:23" x14ac:dyDescent="0.15">
      <c r="A116">
        <v>115</v>
      </c>
      <c r="B116">
        <v>2</v>
      </c>
      <c r="C116" t="s">
        <v>751</v>
      </c>
      <c r="D116" t="s">
        <v>752</v>
      </c>
      <c r="E116">
        <v>12</v>
      </c>
      <c r="F116">
        <v>0</v>
      </c>
      <c r="G116">
        <v>0</v>
      </c>
      <c r="H116" t="s">
        <v>591</v>
      </c>
      <c r="I116" t="s">
        <v>132</v>
      </c>
      <c r="J116" t="s">
        <v>132</v>
      </c>
      <c r="K116" t="s">
        <v>592</v>
      </c>
      <c r="L116" t="s">
        <v>345</v>
      </c>
      <c r="M116" t="s">
        <v>345</v>
      </c>
      <c r="N116">
        <v>4</v>
      </c>
      <c r="O116" t="s">
        <v>147</v>
      </c>
      <c r="P116">
        <v>3</v>
      </c>
      <c r="Q116" t="s">
        <v>753</v>
      </c>
      <c r="R116">
        <v>38</v>
      </c>
      <c r="S116" t="s">
        <v>754</v>
      </c>
      <c r="T116" t="s">
        <v>24</v>
      </c>
      <c r="U116">
        <v>38</v>
      </c>
      <c r="V116" t="s">
        <v>755</v>
      </c>
      <c r="W116" t="s">
        <v>332</v>
      </c>
    </row>
    <row r="117" spans="1:23" x14ac:dyDescent="0.15">
      <c r="A117">
        <v>116</v>
      </c>
      <c r="B117">
        <v>1</v>
      </c>
      <c r="C117" t="s">
        <v>1942</v>
      </c>
      <c r="D117" t="s">
        <v>1943</v>
      </c>
      <c r="E117">
        <v>25</v>
      </c>
      <c r="F117">
        <v>0</v>
      </c>
      <c r="G117">
        <v>0</v>
      </c>
      <c r="H117" t="s">
        <v>758</v>
      </c>
      <c r="I117" t="s">
        <v>132</v>
      </c>
      <c r="J117" t="s">
        <v>132</v>
      </c>
      <c r="K117" t="s">
        <v>759</v>
      </c>
      <c r="L117" t="s">
        <v>345</v>
      </c>
      <c r="M117" t="s">
        <v>345</v>
      </c>
      <c r="N117">
        <v>4</v>
      </c>
      <c r="O117" t="s">
        <v>146</v>
      </c>
      <c r="P117">
        <v>3</v>
      </c>
      <c r="Q117" t="s">
        <v>1944</v>
      </c>
      <c r="R117">
        <v>38</v>
      </c>
      <c r="S117" t="s">
        <v>1945</v>
      </c>
      <c r="T117" t="s">
        <v>24</v>
      </c>
      <c r="U117">
        <v>38</v>
      </c>
      <c r="V117" t="s">
        <v>1946</v>
      </c>
      <c r="W117" t="s">
        <v>762</v>
      </c>
    </row>
    <row r="118" spans="1:23" x14ac:dyDescent="0.15">
      <c r="A118">
        <v>117</v>
      </c>
      <c r="B118">
        <v>1</v>
      </c>
      <c r="C118" t="s">
        <v>1947</v>
      </c>
      <c r="D118" t="s">
        <v>1948</v>
      </c>
      <c r="E118">
        <v>25</v>
      </c>
      <c r="F118">
        <v>0</v>
      </c>
      <c r="G118">
        <v>0</v>
      </c>
      <c r="H118" t="s">
        <v>758</v>
      </c>
      <c r="I118" t="s">
        <v>132</v>
      </c>
      <c r="J118" t="s">
        <v>132</v>
      </c>
      <c r="K118" t="s">
        <v>759</v>
      </c>
      <c r="L118" t="s">
        <v>345</v>
      </c>
      <c r="M118" t="s">
        <v>345</v>
      </c>
      <c r="N118">
        <v>4</v>
      </c>
      <c r="O118" t="s">
        <v>146</v>
      </c>
      <c r="P118">
        <v>3</v>
      </c>
      <c r="Q118" t="s">
        <v>1949</v>
      </c>
      <c r="R118">
        <v>38</v>
      </c>
      <c r="S118" t="s">
        <v>1950</v>
      </c>
      <c r="T118" t="s">
        <v>24</v>
      </c>
      <c r="U118">
        <v>38</v>
      </c>
      <c r="V118" t="s">
        <v>1951</v>
      </c>
      <c r="W118" t="s">
        <v>762</v>
      </c>
    </row>
    <row r="119" spans="1:23" x14ac:dyDescent="0.15">
      <c r="A119">
        <v>118</v>
      </c>
      <c r="B119">
        <v>1</v>
      </c>
      <c r="C119" t="s">
        <v>1952</v>
      </c>
      <c r="D119" t="s">
        <v>1953</v>
      </c>
      <c r="E119">
        <v>25</v>
      </c>
      <c r="F119">
        <v>0</v>
      </c>
      <c r="G119">
        <v>0</v>
      </c>
      <c r="H119" t="s">
        <v>758</v>
      </c>
      <c r="I119" t="s">
        <v>132</v>
      </c>
      <c r="J119" t="s">
        <v>132</v>
      </c>
      <c r="K119" t="s">
        <v>759</v>
      </c>
      <c r="L119" t="s">
        <v>345</v>
      </c>
      <c r="M119" t="s">
        <v>345</v>
      </c>
      <c r="N119">
        <v>4</v>
      </c>
      <c r="O119" t="s">
        <v>146</v>
      </c>
      <c r="P119">
        <v>3</v>
      </c>
      <c r="Q119" t="s">
        <v>1954</v>
      </c>
      <c r="R119">
        <v>38</v>
      </c>
      <c r="S119" t="s">
        <v>1955</v>
      </c>
      <c r="T119" t="s">
        <v>24</v>
      </c>
      <c r="U119">
        <v>38</v>
      </c>
      <c r="V119" t="s">
        <v>1956</v>
      </c>
      <c r="W119" t="s">
        <v>762</v>
      </c>
    </row>
    <row r="120" spans="1:23" x14ac:dyDescent="0.15">
      <c r="A120">
        <v>119</v>
      </c>
      <c r="B120">
        <v>1</v>
      </c>
      <c r="C120" t="s">
        <v>1957</v>
      </c>
      <c r="D120" t="s">
        <v>1958</v>
      </c>
      <c r="E120">
        <v>25</v>
      </c>
      <c r="F120">
        <v>0</v>
      </c>
      <c r="G120">
        <v>0</v>
      </c>
      <c r="H120" t="s">
        <v>758</v>
      </c>
      <c r="I120" t="s">
        <v>132</v>
      </c>
      <c r="J120" t="s">
        <v>132</v>
      </c>
      <c r="K120" t="s">
        <v>759</v>
      </c>
      <c r="L120" t="s">
        <v>345</v>
      </c>
      <c r="M120" t="s">
        <v>345</v>
      </c>
      <c r="N120">
        <v>4</v>
      </c>
      <c r="O120" t="s">
        <v>146</v>
      </c>
      <c r="P120">
        <v>3</v>
      </c>
      <c r="Q120" t="s">
        <v>1959</v>
      </c>
      <c r="R120">
        <v>38</v>
      </c>
      <c r="S120" t="s">
        <v>1960</v>
      </c>
      <c r="T120" t="s">
        <v>24</v>
      </c>
      <c r="U120">
        <v>38</v>
      </c>
      <c r="V120" t="s">
        <v>1961</v>
      </c>
      <c r="W120" t="s">
        <v>762</v>
      </c>
    </row>
    <row r="121" spans="1:23" x14ac:dyDescent="0.15">
      <c r="A121">
        <v>120</v>
      </c>
      <c r="B121">
        <v>1</v>
      </c>
      <c r="C121" t="s">
        <v>1962</v>
      </c>
      <c r="D121" t="s">
        <v>1963</v>
      </c>
      <c r="E121">
        <v>25</v>
      </c>
      <c r="F121">
        <v>0</v>
      </c>
      <c r="G121">
        <v>0</v>
      </c>
      <c r="H121" t="s">
        <v>758</v>
      </c>
      <c r="I121" t="s">
        <v>132</v>
      </c>
      <c r="J121" t="s">
        <v>132</v>
      </c>
      <c r="K121" t="s">
        <v>759</v>
      </c>
      <c r="L121" t="s">
        <v>345</v>
      </c>
      <c r="M121" t="s">
        <v>345</v>
      </c>
      <c r="N121">
        <v>4</v>
      </c>
      <c r="O121" t="s">
        <v>146</v>
      </c>
      <c r="P121">
        <v>3</v>
      </c>
      <c r="Q121" t="s">
        <v>1964</v>
      </c>
      <c r="R121">
        <v>38</v>
      </c>
      <c r="S121" t="s">
        <v>1965</v>
      </c>
      <c r="T121" t="s">
        <v>24</v>
      </c>
      <c r="U121">
        <v>38</v>
      </c>
      <c r="V121" t="s">
        <v>1966</v>
      </c>
      <c r="W121" t="s">
        <v>762</v>
      </c>
    </row>
    <row r="122" spans="1:23" x14ac:dyDescent="0.15">
      <c r="A122">
        <v>121</v>
      </c>
      <c r="B122">
        <v>1</v>
      </c>
      <c r="C122" t="s">
        <v>756</v>
      </c>
      <c r="D122" t="s">
        <v>757</v>
      </c>
      <c r="E122">
        <v>25</v>
      </c>
      <c r="F122">
        <v>0</v>
      </c>
      <c r="G122">
        <v>0</v>
      </c>
      <c r="H122" t="s">
        <v>758</v>
      </c>
      <c r="I122" t="s">
        <v>132</v>
      </c>
      <c r="J122" t="s">
        <v>132</v>
      </c>
      <c r="K122" t="s">
        <v>759</v>
      </c>
      <c r="L122" t="s">
        <v>345</v>
      </c>
      <c r="M122" t="s">
        <v>345</v>
      </c>
      <c r="N122">
        <v>4</v>
      </c>
      <c r="O122" t="s">
        <v>145</v>
      </c>
      <c r="P122">
        <v>2</v>
      </c>
      <c r="Q122" t="s">
        <v>243</v>
      </c>
      <c r="R122">
        <v>38</v>
      </c>
      <c r="S122" t="s">
        <v>760</v>
      </c>
      <c r="T122" t="s">
        <v>24</v>
      </c>
      <c r="U122">
        <v>38</v>
      </c>
      <c r="V122" t="s">
        <v>761</v>
      </c>
      <c r="W122" t="s">
        <v>762</v>
      </c>
    </row>
    <row r="123" spans="1:23" x14ac:dyDescent="0.15">
      <c r="A123">
        <v>122</v>
      </c>
      <c r="B123">
        <v>1</v>
      </c>
      <c r="C123" t="s">
        <v>763</v>
      </c>
      <c r="D123" t="s">
        <v>764</v>
      </c>
      <c r="E123">
        <v>25</v>
      </c>
      <c r="F123">
        <v>0</v>
      </c>
      <c r="G123">
        <v>0</v>
      </c>
      <c r="H123" t="s">
        <v>758</v>
      </c>
      <c r="I123" t="s">
        <v>132</v>
      </c>
      <c r="J123" t="s">
        <v>132</v>
      </c>
      <c r="K123" t="s">
        <v>759</v>
      </c>
      <c r="L123" t="s">
        <v>345</v>
      </c>
      <c r="M123" t="s">
        <v>345</v>
      </c>
      <c r="N123">
        <v>4</v>
      </c>
      <c r="O123" t="s">
        <v>147</v>
      </c>
      <c r="P123">
        <v>5</v>
      </c>
      <c r="Q123" t="s">
        <v>765</v>
      </c>
      <c r="R123">
        <v>38</v>
      </c>
      <c r="S123" t="s">
        <v>766</v>
      </c>
      <c r="T123" t="s">
        <v>24</v>
      </c>
      <c r="U123">
        <v>38</v>
      </c>
      <c r="V123" t="s">
        <v>767</v>
      </c>
      <c r="W123" t="s">
        <v>762</v>
      </c>
    </row>
    <row r="124" spans="1:23" x14ac:dyDescent="0.15">
      <c r="A124">
        <v>123</v>
      </c>
      <c r="B124">
        <v>2</v>
      </c>
      <c r="C124" t="s">
        <v>768</v>
      </c>
      <c r="D124" t="s">
        <v>769</v>
      </c>
      <c r="E124">
        <v>25</v>
      </c>
      <c r="F124">
        <v>0</v>
      </c>
      <c r="G124">
        <v>0</v>
      </c>
      <c r="H124" t="s">
        <v>758</v>
      </c>
      <c r="I124" t="s">
        <v>132</v>
      </c>
      <c r="J124" t="s">
        <v>132</v>
      </c>
      <c r="K124" t="s">
        <v>759</v>
      </c>
      <c r="L124" t="s">
        <v>345</v>
      </c>
      <c r="M124" t="s">
        <v>345</v>
      </c>
      <c r="N124">
        <v>4</v>
      </c>
      <c r="O124" t="s">
        <v>146</v>
      </c>
      <c r="P124">
        <v>2</v>
      </c>
      <c r="Q124" t="s">
        <v>770</v>
      </c>
      <c r="R124">
        <v>38</v>
      </c>
      <c r="S124" t="s">
        <v>771</v>
      </c>
      <c r="T124" t="s">
        <v>24</v>
      </c>
      <c r="U124">
        <v>38</v>
      </c>
      <c r="V124" t="s">
        <v>772</v>
      </c>
      <c r="W124" t="s">
        <v>762</v>
      </c>
    </row>
    <row r="125" spans="1:23" x14ac:dyDescent="0.15">
      <c r="A125">
        <v>124</v>
      </c>
      <c r="B125">
        <v>2</v>
      </c>
      <c r="C125" t="s">
        <v>773</v>
      </c>
      <c r="D125" t="s">
        <v>774</v>
      </c>
      <c r="E125">
        <v>25</v>
      </c>
      <c r="F125">
        <v>0</v>
      </c>
      <c r="G125">
        <v>0</v>
      </c>
      <c r="H125" t="s">
        <v>758</v>
      </c>
      <c r="I125" t="s">
        <v>132</v>
      </c>
      <c r="J125" t="s">
        <v>132</v>
      </c>
      <c r="K125" t="s">
        <v>759</v>
      </c>
      <c r="L125" t="s">
        <v>345</v>
      </c>
      <c r="M125" t="s">
        <v>345</v>
      </c>
      <c r="N125">
        <v>4</v>
      </c>
      <c r="O125" t="s">
        <v>146</v>
      </c>
      <c r="P125">
        <v>2</v>
      </c>
      <c r="Q125" t="s">
        <v>775</v>
      </c>
      <c r="R125">
        <v>38</v>
      </c>
      <c r="S125" t="s">
        <v>776</v>
      </c>
      <c r="T125" t="s">
        <v>24</v>
      </c>
      <c r="U125">
        <v>38</v>
      </c>
      <c r="V125" t="s">
        <v>777</v>
      </c>
      <c r="W125" t="s">
        <v>762</v>
      </c>
    </row>
    <row r="126" spans="1:23" x14ac:dyDescent="0.15">
      <c r="A126">
        <v>125</v>
      </c>
      <c r="B126">
        <v>2</v>
      </c>
      <c r="C126" t="s">
        <v>778</v>
      </c>
      <c r="D126" t="s">
        <v>779</v>
      </c>
      <c r="E126">
        <v>25</v>
      </c>
      <c r="F126">
        <v>0</v>
      </c>
      <c r="G126">
        <v>0</v>
      </c>
      <c r="H126" t="s">
        <v>758</v>
      </c>
      <c r="I126" t="s">
        <v>132</v>
      </c>
      <c r="J126" t="s">
        <v>132</v>
      </c>
      <c r="K126" t="s">
        <v>759</v>
      </c>
      <c r="L126" t="s">
        <v>345</v>
      </c>
      <c r="M126" t="s">
        <v>345</v>
      </c>
      <c r="N126">
        <v>4</v>
      </c>
      <c r="O126" t="s">
        <v>146</v>
      </c>
      <c r="P126">
        <v>1</v>
      </c>
      <c r="Q126" t="s">
        <v>780</v>
      </c>
      <c r="R126">
        <v>38</v>
      </c>
      <c r="S126" t="s">
        <v>781</v>
      </c>
      <c r="T126" t="s">
        <v>24</v>
      </c>
      <c r="U126">
        <v>38</v>
      </c>
      <c r="V126" t="s">
        <v>782</v>
      </c>
      <c r="W126" t="s">
        <v>762</v>
      </c>
    </row>
    <row r="127" spans="1:23" x14ac:dyDescent="0.15">
      <c r="A127">
        <v>126</v>
      </c>
      <c r="B127">
        <v>2</v>
      </c>
      <c r="C127" t="s">
        <v>783</v>
      </c>
      <c r="D127" t="s">
        <v>784</v>
      </c>
      <c r="E127">
        <v>25</v>
      </c>
      <c r="F127">
        <v>0</v>
      </c>
      <c r="G127">
        <v>0</v>
      </c>
      <c r="H127" t="s">
        <v>758</v>
      </c>
      <c r="I127" t="s">
        <v>132</v>
      </c>
      <c r="J127" t="s">
        <v>132</v>
      </c>
      <c r="K127" t="s">
        <v>759</v>
      </c>
      <c r="L127" t="s">
        <v>345</v>
      </c>
      <c r="M127" t="s">
        <v>345</v>
      </c>
      <c r="N127">
        <v>4</v>
      </c>
      <c r="O127" t="s">
        <v>145</v>
      </c>
      <c r="P127">
        <v>3</v>
      </c>
      <c r="Q127" t="s">
        <v>785</v>
      </c>
      <c r="R127">
        <v>38</v>
      </c>
      <c r="S127" t="s">
        <v>786</v>
      </c>
      <c r="T127" t="s">
        <v>24</v>
      </c>
      <c r="U127">
        <v>38</v>
      </c>
      <c r="V127" t="s">
        <v>787</v>
      </c>
      <c r="W127" t="s">
        <v>762</v>
      </c>
    </row>
    <row r="128" spans="1:23" x14ac:dyDescent="0.15">
      <c r="A128">
        <v>127</v>
      </c>
      <c r="B128">
        <v>2</v>
      </c>
      <c r="C128" t="s">
        <v>788</v>
      </c>
      <c r="D128" t="s">
        <v>789</v>
      </c>
      <c r="E128">
        <v>25</v>
      </c>
      <c r="F128">
        <v>0</v>
      </c>
      <c r="G128">
        <v>0</v>
      </c>
      <c r="H128" t="s">
        <v>758</v>
      </c>
      <c r="I128" t="s">
        <v>132</v>
      </c>
      <c r="J128" t="s">
        <v>132</v>
      </c>
      <c r="K128" t="s">
        <v>759</v>
      </c>
      <c r="L128" t="s">
        <v>345</v>
      </c>
      <c r="M128" t="s">
        <v>345</v>
      </c>
      <c r="N128">
        <v>4</v>
      </c>
      <c r="O128" t="s">
        <v>145</v>
      </c>
      <c r="P128">
        <v>2</v>
      </c>
      <c r="Q128" t="s">
        <v>790</v>
      </c>
      <c r="R128">
        <v>38</v>
      </c>
      <c r="S128" t="s">
        <v>791</v>
      </c>
      <c r="T128" t="s">
        <v>24</v>
      </c>
      <c r="U128">
        <v>38</v>
      </c>
      <c r="V128" t="s">
        <v>792</v>
      </c>
      <c r="W128" t="s">
        <v>762</v>
      </c>
    </row>
    <row r="129" spans="1:23" x14ac:dyDescent="0.15">
      <c r="A129">
        <v>128</v>
      </c>
      <c r="B129">
        <v>2</v>
      </c>
      <c r="C129" t="s">
        <v>793</v>
      </c>
      <c r="D129" t="s">
        <v>794</v>
      </c>
      <c r="E129">
        <v>25</v>
      </c>
      <c r="F129">
        <v>0</v>
      </c>
      <c r="G129">
        <v>0</v>
      </c>
      <c r="H129" t="s">
        <v>758</v>
      </c>
      <c r="I129" t="s">
        <v>132</v>
      </c>
      <c r="J129" t="s">
        <v>132</v>
      </c>
      <c r="K129" t="s">
        <v>759</v>
      </c>
      <c r="L129" t="s">
        <v>345</v>
      </c>
      <c r="M129" t="s">
        <v>345</v>
      </c>
      <c r="N129">
        <v>4</v>
      </c>
      <c r="O129" t="s">
        <v>145</v>
      </c>
      <c r="P129">
        <v>2</v>
      </c>
      <c r="Q129" t="s">
        <v>795</v>
      </c>
      <c r="R129">
        <v>38</v>
      </c>
      <c r="S129" t="s">
        <v>796</v>
      </c>
      <c r="T129" t="s">
        <v>24</v>
      </c>
      <c r="U129">
        <v>38</v>
      </c>
      <c r="V129" t="s">
        <v>797</v>
      </c>
      <c r="W129" t="s">
        <v>762</v>
      </c>
    </row>
    <row r="130" spans="1:23" x14ac:dyDescent="0.15">
      <c r="A130">
        <v>129</v>
      </c>
      <c r="B130">
        <v>2</v>
      </c>
      <c r="C130" t="s">
        <v>798</v>
      </c>
      <c r="D130" t="s">
        <v>799</v>
      </c>
      <c r="E130">
        <v>25</v>
      </c>
      <c r="F130">
        <v>0</v>
      </c>
      <c r="G130">
        <v>0</v>
      </c>
      <c r="H130" t="s">
        <v>758</v>
      </c>
      <c r="I130" t="s">
        <v>132</v>
      </c>
      <c r="J130" t="s">
        <v>132</v>
      </c>
      <c r="K130" t="s">
        <v>759</v>
      </c>
      <c r="L130" t="s">
        <v>345</v>
      </c>
      <c r="M130" t="s">
        <v>345</v>
      </c>
      <c r="N130">
        <v>4</v>
      </c>
      <c r="O130" t="s">
        <v>147</v>
      </c>
      <c r="P130">
        <v>6</v>
      </c>
      <c r="Q130" t="s">
        <v>800</v>
      </c>
      <c r="R130">
        <v>38</v>
      </c>
      <c r="S130" t="s">
        <v>801</v>
      </c>
      <c r="T130" t="s">
        <v>24</v>
      </c>
      <c r="U130">
        <v>38</v>
      </c>
      <c r="V130" t="s">
        <v>802</v>
      </c>
      <c r="W130" t="s">
        <v>762</v>
      </c>
    </row>
    <row r="131" spans="1:23" x14ac:dyDescent="0.15">
      <c r="A131">
        <v>130</v>
      </c>
      <c r="B131">
        <v>2</v>
      </c>
      <c r="C131" t="s">
        <v>1967</v>
      </c>
      <c r="D131" t="s">
        <v>1968</v>
      </c>
      <c r="E131">
        <v>25</v>
      </c>
      <c r="F131">
        <v>0</v>
      </c>
      <c r="G131">
        <v>0</v>
      </c>
      <c r="H131" t="s">
        <v>758</v>
      </c>
      <c r="I131" t="s">
        <v>132</v>
      </c>
      <c r="J131" t="s">
        <v>132</v>
      </c>
      <c r="K131" t="s">
        <v>759</v>
      </c>
      <c r="L131" t="s">
        <v>345</v>
      </c>
      <c r="M131" t="s">
        <v>345</v>
      </c>
      <c r="N131">
        <v>4</v>
      </c>
      <c r="O131" t="s">
        <v>147</v>
      </c>
      <c r="P131">
        <v>6</v>
      </c>
      <c r="Q131" t="s">
        <v>1969</v>
      </c>
      <c r="R131">
        <v>38</v>
      </c>
      <c r="S131" t="s">
        <v>1970</v>
      </c>
      <c r="T131" t="s">
        <v>24</v>
      </c>
      <c r="U131">
        <v>38</v>
      </c>
      <c r="V131" t="s">
        <v>1971</v>
      </c>
      <c r="W131" t="s">
        <v>762</v>
      </c>
    </row>
    <row r="132" spans="1:23" x14ac:dyDescent="0.15">
      <c r="A132">
        <v>131</v>
      </c>
      <c r="B132">
        <v>1</v>
      </c>
      <c r="C132" t="s">
        <v>1972</v>
      </c>
      <c r="D132" t="s">
        <v>1973</v>
      </c>
      <c r="E132">
        <v>7</v>
      </c>
      <c r="F132">
        <v>0</v>
      </c>
      <c r="G132">
        <v>0</v>
      </c>
      <c r="H132" t="s">
        <v>803</v>
      </c>
      <c r="I132" t="s">
        <v>132</v>
      </c>
      <c r="J132" t="s">
        <v>132</v>
      </c>
      <c r="K132" t="s">
        <v>804</v>
      </c>
      <c r="L132" t="s">
        <v>345</v>
      </c>
      <c r="M132" t="s">
        <v>345</v>
      </c>
      <c r="N132">
        <v>4</v>
      </c>
      <c r="O132" t="s">
        <v>146</v>
      </c>
      <c r="P132">
        <v>1</v>
      </c>
      <c r="Q132" t="s">
        <v>1974</v>
      </c>
      <c r="R132">
        <v>38</v>
      </c>
      <c r="S132" t="s">
        <v>1975</v>
      </c>
      <c r="T132" t="s">
        <v>24</v>
      </c>
      <c r="U132">
        <v>38</v>
      </c>
      <c r="V132" t="s">
        <v>1976</v>
      </c>
      <c r="W132" t="s">
        <v>805</v>
      </c>
    </row>
    <row r="133" spans="1:23" x14ac:dyDescent="0.15">
      <c r="A133">
        <v>132</v>
      </c>
      <c r="B133">
        <v>1</v>
      </c>
      <c r="C133" t="s">
        <v>1977</v>
      </c>
      <c r="D133" t="s">
        <v>1978</v>
      </c>
      <c r="E133">
        <v>7</v>
      </c>
      <c r="F133">
        <v>0</v>
      </c>
      <c r="G133">
        <v>0</v>
      </c>
      <c r="H133" t="s">
        <v>803</v>
      </c>
      <c r="I133" t="s">
        <v>132</v>
      </c>
      <c r="J133" t="s">
        <v>132</v>
      </c>
      <c r="K133" t="s">
        <v>804</v>
      </c>
      <c r="L133" t="s">
        <v>345</v>
      </c>
      <c r="M133" t="s">
        <v>345</v>
      </c>
      <c r="N133">
        <v>4</v>
      </c>
      <c r="O133" t="s">
        <v>146</v>
      </c>
      <c r="P133">
        <v>1</v>
      </c>
      <c r="Q133" t="s">
        <v>1979</v>
      </c>
      <c r="R133">
        <v>38</v>
      </c>
      <c r="S133" t="s">
        <v>1980</v>
      </c>
      <c r="T133" t="s">
        <v>24</v>
      </c>
      <c r="U133">
        <v>38</v>
      </c>
      <c r="V133" t="s">
        <v>1981</v>
      </c>
      <c r="W133" t="s">
        <v>805</v>
      </c>
    </row>
    <row r="134" spans="1:23" x14ac:dyDescent="0.15">
      <c r="A134">
        <v>133</v>
      </c>
      <c r="B134">
        <v>1</v>
      </c>
      <c r="C134" t="s">
        <v>229</v>
      </c>
      <c r="D134" t="s">
        <v>230</v>
      </c>
      <c r="E134">
        <v>7</v>
      </c>
      <c r="F134">
        <v>0</v>
      </c>
      <c r="G134">
        <v>0</v>
      </c>
      <c r="H134" t="s">
        <v>803</v>
      </c>
      <c r="I134" t="s">
        <v>132</v>
      </c>
      <c r="J134" t="s">
        <v>132</v>
      </c>
      <c r="K134" t="s">
        <v>804</v>
      </c>
      <c r="L134" t="s">
        <v>345</v>
      </c>
      <c r="M134" t="s">
        <v>345</v>
      </c>
      <c r="N134">
        <v>4</v>
      </c>
      <c r="O134" t="s">
        <v>145</v>
      </c>
      <c r="P134">
        <v>3</v>
      </c>
      <c r="Q134" t="s">
        <v>231</v>
      </c>
      <c r="R134">
        <v>38</v>
      </c>
      <c r="S134" t="s">
        <v>806</v>
      </c>
      <c r="T134" t="s">
        <v>24</v>
      </c>
      <c r="U134">
        <v>38</v>
      </c>
      <c r="V134" t="s">
        <v>807</v>
      </c>
      <c r="W134" t="s">
        <v>805</v>
      </c>
    </row>
    <row r="135" spans="1:23" x14ac:dyDescent="0.15">
      <c r="A135">
        <v>134</v>
      </c>
      <c r="B135">
        <v>1</v>
      </c>
      <c r="C135" t="s">
        <v>234</v>
      </c>
      <c r="D135" t="s">
        <v>235</v>
      </c>
      <c r="E135">
        <v>7</v>
      </c>
      <c r="F135">
        <v>0</v>
      </c>
      <c r="G135">
        <v>0</v>
      </c>
      <c r="H135" t="s">
        <v>803</v>
      </c>
      <c r="I135" t="s">
        <v>132</v>
      </c>
      <c r="J135" t="s">
        <v>132</v>
      </c>
      <c r="K135" t="s">
        <v>804</v>
      </c>
      <c r="L135" t="s">
        <v>345</v>
      </c>
      <c r="M135" t="s">
        <v>345</v>
      </c>
      <c r="N135">
        <v>4</v>
      </c>
      <c r="O135" t="s">
        <v>145</v>
      </c>
      <c r="P135">
        <v>3</v>
      </c>
      <c r="Q135" t="s">
        <v>236</v>
      </c>
      <c r="R135">
        <v>38</v>
      </c>
      <c r="S135" t="s">
        <v>808</v>
      </c>
      <c r="T135" t="s">
        <v>24</v>
      </c>
      <c r="U135">
        <v>38</v>
      </c>
      <c r="V135" t="s">
        <v>809</v>
      </c>
      <c r="W135" t="s">
        <v>805</v>
      </c>
    </row>
    <row r="136" spans="1:23" x14ac:dyDescent="0.15">
      <c r="A136">
        <v>135</v>
      </c>
      <c r="B136">
        <v>1</v>
      </c>
      <c r="C136" t="s">
        <v>232</v>
      </c>
      <c r="D136" t="s">
        <v>810</v>
      </c>
      <c r="E136">
        <v>7</v>
      </c>
      <c r="F136">
        <v>0</v>
      </c>
      <c r="G136">
        <v>0</v>
      </c>
      <c r="H136" t="s">
        <v>803</v>
      </c>
      <c r="I136" t="s">
        <v>132</v>
      </c>
      <c r="J136" t="s">
        <v>132</v>
      </c>
      <c r="K136" t="s">
        <v>804</v>
      </c>
      <c r="L136" t="s">
        <v>345</v>
      </c>
      <c r="M136" t="s">
        <v>345</v>
      </c>
      <c r="N136">
        <v>4</v>
      </c>
      <c r="O136" t="s">
        <v>145</v>
      </c>
      <c r="P136">
        <v>3</v>
      </c>
      <c r="Q136" t="s">
        <v>233</v>
      </c>
      <c r="R136">
        <v>38</v>
      </c>
      <c r="S136" t="s">
        <v>811</v>
      </c>
      <c r="T136" t="s">
        <v>24</v>
      </c>
      <c r="U136">
        <v>38</v>
      </c>
      <c r="V136" t="s">
        <v>812</v>
      </c>
      <c r="W136" t="s">
        <v>805</v>
      </c>
    </row>
    <row r="137" spans="1:23" x14ac:dyDescent="0.15">
      <c r="A137">
        <v>136</v>
      </c>
      <c r="B137">
        <v>1</v>
      </c>
      <c r="C137" t="s">
        <v>237</v>
      </c>
      <c r="D137" t="s">
        <v>238</v>
      </c>
      <c r="E137">
        <v>7</v>
      </c>
      <c r="F137">
        <v>0</v>
      </c>
      <c r="G137">
        <v>0</v>
      </c>
      <c r="H137" t="s">
        <v>803</v>
      </c>
      <c r="I137" t="s">
        <v>132</v>
      </c>
      <c r="J137" t="s">
        <v>132</v>
      </c>
      <c r="K137" t="s">
        <v>804</v>
      </c>
      <c r="L137" t="s">
        <v>345</v>
      </c>
      <c r="M137" t="s">
        <v>345</v>
      </c>
      <c r="N137">
        <v>4</v>
      </c>
      <c r="O137" t="s">
        <v>145</v>
      </c>
      <c r="P137">
        <v>2</v>
      </c>
      <c r="Q137" t="s">
        <v>239</v>
      </c>
      <c r="R137">
        <v>38</v>
      </c>
      <c r="S137" t="s">
        <v>813</v>
      </c>
      <c r="T137" t="s">
        <v>24</v>
      </c>
      <c r="U137">
        <v>38</v>
      </c>
      <c r="V137" t="s">
        <v>814</v>
      </c>
      <c r="W137" t="s">
        <v>805</v>
      </c>
    </row>
    <row r="138" spans="1:23" x14ac:dyDescent="0.15">
      <c r="A138">
        <v>137</v>
      </c>
      <c r="B138">
        <v>1</v>
      </c>
      <c r="C138" t="s">
        <v>240</v>
      </c>
      <c r="D138" t="s">
        <v>241</v>
      </c>
      <c r="E138">
        <v>7</v>
      </c>
      <c r="F138">
        <v>0</v>
      </c>
      <c r="G138">
        <v>0</v>
      </c>
      <c r="H138" t="s">
        <v>803</v>
      </c>
      <c r="I138" t="s">
        <v>132</v>
      </c>
      <c r="J138" t="s">
        <v>132</v>
      </c>
      <c r="K138" t="s">
        <v>804</v>
      </c>
      <c r="L138" t="s">
        <v>345</v>
      </c>
      <c r="M138" t="s">
        <v>345</v>
      </c>
      <c r="N138">
        <v>4</v>
      </c>
      <c r="O138" t="s">
        <v>145</v>
      </c>
      <c r="P138">
        <v>2</v>
      </c>
      <c r="Q138" t="s">
        <v>242</v>
      </c>
      <c r="R138">
        <v>38</v>
      </c>
      <c r="S138" t="s">
        <v>815</v>
      </c>
      <c r="T138" t="s">
        <v>24</v>
      </c>
      <c r="U138">
        <v>38</v>
      </c>
      <c r="V138" t="s">
        <v>816</v>
      </c>
      <c r="W138" t="s">
        <v>805</v>
      </c>
    </row>
    <row r="139" spans="1:23" x14ac:dyDescent="0.15">
      <c r="A139">
        <v>138</v>
      </c>
      <c r="B139">
        <v>1</v>
      </c>
      <c r="C139" t="s">
        <v>817</v>
      </c>
      <c r="D139" t="s">
        <v>818</v>
      </c>
      <c r="E139">
        <v>7</v>
      </c>
      <c r="F139">
        <v>0</v>
      </c>
      <c r="G139">
        <v>0</v>
      </c>
      <c r="H139" t="s">
        <v>803</v>
      </c>
      <c r="I139" t="s">
        <v>132</v>
      </c>
      <c r="J139" t="s">
        <v>132</v>
      </c>
      <c r="K139" t="s">
        <v>804</v>
      </c>
      <c r="L139" t="s">
        <v>345</v>
      </c>
      <c r="M139" t="s">
        <v>345</v>
      </c>
      <c r="N139">
        <v>4</v>
      </c>
      <c r="O139" t="s">
        <v>145</v>
      </c>
      <c r="P139">
        <v>2</v>
      </c>
      <c r="Q139" t="s">
        <v>242</v>
      </c>
      <c r="R139">
        <v>38</v>
      </c>
      <c r="S139" t="s">
        <v>815</v>
      </c>
      <c r="T139" t="s">
        <v>24</v>
      </c>
      <c r="U139">
        <v>38</v>
      </c>
      <c r="V139" t="s">
        <v>819</v>
      </c>
      <c r="W139" t="s">
        <v>805</v>
      </c>
    </row>
    <row r="140" spans="1:23" x14ac:dyDescent="0.15">
      <c r="A140">
        <v>139</v>
      </c>
      <c r="B140">
        <v>1</v>
      </c>
      <c r="C140" t="s">
        <v>244</v>
      </c>
      <c r="D140" t="s">
        <v>245</v>
      </c>
      <c r="E140">
        <v>7</v>
      </c>
      <c r="F140">
        <v>0</v>
      </c>
      <c r="G140">
        <v>0</v>
      </c>
      <c r="H140" t="s">
        <v>803</v>
      </c>
      <c r="I140" t="s">
        <v>132</v>
      </c>
      <c r="J140" t="s">
        <v>132</v>
      </c>
      <c r="K140" t="s">
        <v>804</v>
      </c>
      <c r="L140" t="s">
        <v>345</v>
      </c>
      <c r="M140" t="s">
        <v>345</v>
      </c>
      <c r="N140">
        <v>4</v>
      </c>
      <c r="O140" t="s">
        <v>147</v>
      </c>
      <c r="P140">
        <v>6</v>
      </c>
      <c r="Q140" t="s">
        <v>246</v>
      </c>
      <c r="R140">
        <v>38</v>
      </c>
      <c r="S140" t="s">
        <v>820</v>
      </c>
      <c r="T140" t="s">
        <v>24</v>
      </c>
      <c r="U140">
        <v>38</v>
      </c>
      <c r="V140" t="s">
        <v>821</v>
      </c>
      <c r="W140" t="s">
        <v>805</v>
      </c>
    </row>
    <row r="141" spans="1:23" x14ac:dyDescent="0.15">
      <c r="A141">
        <v>140</v>
      </c>
      <c r="B141">
        <v>1</v>
      </c>
      <c r="C141" t="s">
        <v>1982</v>
      </c>
      <c r="D141" t="s">
        <v>1983</v>
      </c>
      <c r="E141">
        <v>7</v>
      </c>
      <c r="F141">
        <v>0</v>
      </c>
      <c r="G141">
        <v>0</v>
      </c>
      <c r="H141" t="s">
        <v>803</v>
      </c>
      <c r="I141" t="s">
        <v>132</v>
      </c>
      <c r="J141" t="s">
        <v>132</v>
      </c>
      <c r="K141" t="s">
        <v>804</v>
      </c>
      <c r="L141" t="s">
        <v>345</v>
      </c>
      <c r="M141" t="s">
        <v>345</v>
      </c>
      <c r="N141">
        <v>4</v>
      </c>
      <c r="O141" t="s">
        <v>147</v>
      </c>
      <c r="P141">
        <v>3</v>
      </c>
      <c r="Q141" t="s">
        <v>1984</v>
      </c>
      <c r="R141">
        <v>38</v>
      </c>
      <c r="S141" t="s">
        <v>1985</v>
      </c>
      <c r="T141" t="s">
        <v>24</v>
      </c>
      <c r="U141">
        <v>38</v>
      </c>
      <c r="V141" t="s">
        <v>1986</v>
      </c>
      <c r="W141" t="s">
        <v>805</v>
      </c>
    </row>
    <row r="142" spans="1:23" x14ac:dyDescent="0.15">
      <c r="A142">
        <v>141</v>
      </c>
      <c r="B142">
        <v>2</v>
      </c>
      <c r="C142" t="s">
        <v>155</v>
      </c>
      <c r="D142" t="s">
        <v>156</v>
      </c>
      <c r="E142">
        <v>7</v>
      </c>
      <c r="F142">
        <v>0</v>
      </c>
      <c r="G142">
        <v>0</v>
      </c>
      <c r="H142" t="s">
        <v>803</v>
      </c>
      <c r="I142" t="s">
        <v>132</v>
      </c>
      <c r="J142" t="s">
        <v>132</v>
      </c>
      <c r="K142" t="s">
        <v>804</v>
      </c>
      <c r="L142" t="s">
        <v>345</v>
      </c>
      <c r="M142" t="s">
        <v>345</v>
      </c>
      <c r="N142">
        <v>4</v>
      </c>
      <c r="O142" t="s">
        <v>146</v>
      </c>
      <c r="P142">
        <v>2</v>
      </c>
      <c r="Q142" t="s">
        <v>157</v>
      </c>
      <c r="R142">
        <v>38</v>
      </c>
      <c r="S142" t="s">
        <v>822</v>
      </c>
      <c r="T142" t="s">
        <v>24</v>
      </c>
      <c r="U142">
        <v>38</v>
      </c>
      <c r="V142" t="s">
        <v>823</v>
      </c>
      <c r="W142" t="s">
        <v>805</v>
      </c>
    </row>
    <row r="143" spans="1:23" x14ac:dyDescent="0.15">
      <c r="A143">
        <v>142</v>
      </c>
      <c r="B143">
        <v>2</v>
      </c>
      <c r="C143" t="s">
        <v>1987</v>
      </c>
      <c r="D143" t="s">
        <v>1988</v>
      </c>
      <c r="E143">
        <v>7</v>
      </c>
      <c r="F143">
        <v>0</v>
      </c>
      <c r="G143">
        <v>0</v>
      </c>
      <c r="H143" t="s">
        <v>803</v>
      </c>
      <c r="I143" t="s">
        <v>132</v>
      </c>
      <c r="J143" t="s">
        <v>132</v>
      </c>
      <c r="K143" t="s">
        <v>804</v>
      </c>
      <c r="L143" t="s">
        <v>345</v>
      </c>
      <c r="M143" t="s">
        <v>345</v>
      </c>
      <c r="N143">
        <v>4</v>
      </c>
      <c r="O143" t="s">
        <v>145</v>
      </c>
      <c r="P143">
        <v>3</v>
      </c>
      <c r="Q143" t="s">
        <v>1989</v>
      </c>
      <c r="R143">
        <v>38</v>
      </c>
      <c r="S143" t="s">
        <v>1990</v>
      </c>
      <c r="T143" t="s">
        <v>24</v>
      </c>
      <c r="U143">
        <v>38</v>
      </c>
      <c r="V143" t="s">
        <v>1991</v>
      </c>
      <c r="W143" t="s">
        <v>805</v>
      </c>
    </row>
    <row r="144" spans="1:23" x14ac:dyDescent="0.15">
      <c r="A144">
        <v>143</v>
      </c>
      <c r="B144">
        <v>2</v>
      </c>
      <c r="C144" t="s">
        <v>1992</v>
      </c>
      <c r="D144" t="s">
        <v>1993</v>
      </c>
      <c r="E144">
        <v>7</v>
      </c>
      <c r="F144">
        <v>0</v>
      </c>
      <c r="G144">
        <v>0</v>
      </c>
      <c r="H144" t="s">
        <v>803</v>
      </c>
      <c r="I144" t="s">
        <v>132</v>
      </c>
      <c r="J144" t="s">
        <v>132</v>
      </c>
      <c r="K144" t="s">
        <v>804</v>
      </c>
      <c r="L144" t="s">
        <v>345</v>
      </c>
      <c r="M144" t="s">
        <v>345</v>
      </c>
      <c r="N144">
        <v>4</v>
      </c>
      <c r="O144" t="s">
        <v>145</v>
      </c>
      <c r="P144">
        <v>2</v>
      </c>
      <c r="Q144" t="s">
        <v>1994</v>
      </c>
      <c r="R144">
        <v>38</v>
      </c>
      <c r="S144" t="s">
        <v>1995</v>
      </c>
      <c r="T144" t="s">
        <v>24</v>
      </c>
      <c r="U144">
        <v>38</v>
      </c>
      <c r="V144" t="s">
        <v>1996</v>
      </c>
      <c r="W144" t="s">
        <v>805</v>
      </c>
    </row>
    <row r="145" spans="1:23" x14ac:dyDescent="0.15">
      <c r="A145">
        <v>144</v>
      </c>
      <c r="B145">
        <v>2</v>
      </c>
      <c r="C145" t="s">
        <v>1997</v>
      </c>
      <c r="D145" t="s">
        <v>1998</v>
      </c>
      <c r="E145">
        <v>7</v>
      </c>
      <c r="F145">
        <v>0</v>
      </c>
      <c r="G145">
        <v>0</v>
      </c>
      <c r="H145" t="s">
        <v>803</v>
      </c>
      <c r="I145" t="s">
        <v>132</v>
      </c>
      <c r="J145" t="s">
        <v>132</v>
      </c>
      <c r="K145" t="s">
        <v>804</v>
      </c>
      <c r="L145" t="s">
        <v>345</v>
      </c>
      <c r="M145" t="s">
        <v>345</v>
      </c>
      <c r="N145">
        <v>4</v>
      </c>
      <c r="O145" t="s">
        <v>145</v>
      </c>
      <c r="P145">
        <v>1</v>
      </c>
      <c r="Q145" t="s">
        <v>1999</v>
      </c>
      <c r="R145">
        <v>38</v>
      </c>
      <c r="S145" t="s">
        <v>2000</v>
      </c>
      <c r="T145" t="s">
        <v>24</v>
      </c>
      <c r="U145">
        <v>38</v>
      </c>
      <c r="V145" t="s">
        <v>2001</v>
      </c>
      <c r="W145" t="s">
        <v>805</v>
      </c>
    </row>
    <row r="146" spans="1:23" x14ac:dyDescent="0.15">
      <c r="A146">
        <v>145</v>
      </c>
      <c r="B146">
        <v>2</v>
      </c>
      <c r="C146" t="s">
        <v>247</v>
      </c>
      <c r="D146" t="s">
        <v>248</v>
      </c>
      <c r="E146">
        <v>7</v>
      </c>
      <c r="F146">
        <v>0</v>
      </c>
      <c r="G146">
        <v>0</v>
      </c>
      <c r="H146" t="s">
        <v>803</v>
      </c>
      <c r="I146" t="s">
        <v>132</v>
      </c>
      <c r="J146" t="s">
        <v>132</v>
      </c>
      <c r="K146" t="s">
        <v>804</v>
      </c>
      <c r="L146" t="s">
        <v>345</v>
      </c>
      <c r="M146" t="s">
        <v>345</v>
      </c>
      <c r="N146">
        <v>4</v>
      </c>
      <c r="O146" t="s">
        <v>145</v>
      </c>
      <c r="P146">
        <v>1</v>
      </c>
      <c r="Q146" t="s">
        <v>249</v>
      </c>
      <c r="R146">
        <v>38</v>
      </c>
      <c r="S146" t="s">
        <v>824</v>
      </c>
      <c r="T146" t="s">
        <v>24</v>
      </c>
      <c r="U146">
        <v>38</v>
      </c>
      <c r="V146" t="s">
        <v>825</v>
      </c>
      <c r="W146" t="s">
        <v>805</v>
      </c>
    </row>
    <row r="147" spans="1:23" x14ac:dyDescent="0.15">
      <c r="A147">
        <v>146</v>
      </c>
      <c r="B147">
        <v>2</v>
      </c>
      <c r="C147" t="s">
        <v>2002</v>
      </c>
      <c r="D147" t="s">
        <v>2003</v>
      </c>
      <c r="E147">
        <v>7</v>
      </c>
      <c r="F147">
        <v>0</v>
      </c>
      <c r="G147">
        <v>0</v>
      </c>
      <c r="H147" t="s">
        <v>803</v>
      </c>
      <c r="I147" t="s">
        <v>132</v>
      </c>
      <c r="J147" t="s">
        <v>132</v>
      </c>
      <c r="K147" t="s">
        <v>804</v>
      </c>
      <c r="L147" t="s">
        <v>345</v>
      </c>
      <c r="M147" t="s">
        <v>345</v>
      </c>
      <c r="N147">
        <v>4</v>
      </c>
      <c r="O147" t="s">
        <v>147</v>
      </c>
      <c r="P147">
        <v>6</v>
      </c>
      <c r="Q147" t="s">
        <v>2004</v>
      </c>
      <c r="R147">
        <v>38</v>
      </c>
      <c r="S147" t="s">
        <v>2005</v>
      </c>
      <c r="T147" t="s">
        <v>24</v>
      </c>
      <c r="U147">
        <v>38</v>
      </c>
      <c r="V147" t="s">
        <v>2006</v>
      </c>
      <c r="W147" t="s">
        <v>805</v>
      </c>
    </row>
    <row r="148" spans="1:23" x14ac:dyDescent="0.15">
      <c r="A148">
        <v>147</v>
      </c>
      <c r="B148">
        <v>1</v>
      </c>
      <c r="C148" t="s">
        <v>2007</v>
      </c>
      <c r="D148" t="s">
        <v>2008</v>
      </c>
      <c r="E148">
        <v>5</v>
      </c>
      <c r="F148">
        <v>0</v>
      </c>
      <c r="G148">
        <v>0</v>
      </c>
      <c r="H148" t="s">
        <v>828</v>
      </c>
      <c r="I148" t="s">
        <v>132</v>
      </c>
      <c r="J148" t="s">
        <v>132</v>
      </c>
      <c r="K148" t="s">
        <v>829</v>
      </c>
      <c r="L148" t="s">
        <v>345</v>
      </c>
      <c r="M148" t="s">
        <v>345</v>
      </c>
      <c r="N148">
        <v>4</v>
      </c>
      <c r="O148" t="s">
        <v>146</v>
      </c>
      <c r="P148">
        <v>3</v>
      </c>
      <c r="Q148" t="s">
        <v>1215</v>
      </c>
      <c r="R148">
        <v>38</v>
      </c>
      <c r="S148" t="s">
        <v>2009</v>
      </c>
      <c r="T148" t="s">
        <v>24</v>
      </c>
      <c r="U148">
        <v>38</v>
      </c>
      <c r="V148" t="s">
        <v>2010</v>
      </c>
      <c r="W148" t="s">
        <v>833</v>
      </c>
    </row>
    <row r="149" spans="1:23" x14ac:dyDescent="0.15">
      <c r="A149">
        <v>148</v>
      </c>
      <c r="B149">
        <v>1</v>
      </c>
      <c r="C149" t="s">
        <v>826</v>
      </c>
      <c r="D149" t="s">
        <v>827</v>
      </c>
      <c r="E149">
        <v>5</v>
      </c>
      <c r="F149">
        <v>0</v>
      </c>
      <c r="G149">
        <v>0</v>
      </c>
      <c r="H149" t="s">
        <v>828</v>
      </c>
      <c r="I149" t="s">
        <v>132</v>
      </c>
      <c r="J149" t="s">
        <v>132</v>
      </c>
      <c r="K149" t="s">
        <v>829</v>
      </c>
      <c r="L149" t="s">
        <v>345</v>
      </c>
      <c r="M149" t="s">
        <v>345</v>
      </c>
      <c r="N149">
        <v>4</v>
      </c>
      <c r="O149" t="s">
        <v>146</v>
      </c>
      <c r="P149">
        <v>2</v>
      </c>
      <c r="Q149" t="s">
        <v>830</v>
      </c>
      <c r="R149">
        <v>38</v>
      </c>
      <c r="S149" t="s">
        <v>831</v>
      </c>
      <c r="T149" t="s">
        <v>24</v>
      </c>
      <c r="U149">
        <v>38</v>
      </c>
      <c r="V149" t="s">
        <v>832</v>
      </c>
      <c r="W149" t="s">
        <v>833</v>
      </c>
    </row>
    <row r="150" spans="1:23" x14ac:dyDescent="0.15">
      <c r="A150">
        <v>149</v>
      </c>
      <c r="B150">
        <v>1</v>
      </c>
      <c r="C150" t="s">
        <v>834</v>
      </c>
      <c r="D150" t="s">
        <v>835</v>
      </c>
      <c r="E150">
        <v>5</v>
      </c>
      <c r="F150">
        <v>0</v>
      </c>
      <c r="G150">
        <v>0</v>
      </c>
      <c r="H150" t="s">
        <v>828</v>
      </c>
      <c r="I150" t="s">
        <v>132</v>
      </c>
      <c r="J150" t="s">
        <v>132</v>
      </c>
      <c r="K150" t="s">
        <v>829</v>
      </c>
      <c r="L150" t="s">
        <v>345</v>
      </c>
      <c r="M150" t="s">
        <v>345</v>
      </c>
      <c r="N150">
        <v>4</v>
      </c>
      <c r="O150" t="s">
        <v>145</v>
      </c>
      <c r="P150">
        <v>3</v>
      </c>
      <c r="Q150" t="s">
        <v>836</v>
      </c>
      <c r="R150">
        <v>38</v>
      </c>
      <c r="S150" t="s">
        <v>837</v>
      </c>
      <c r="T150" t="s">
        <v>24</v>
      </c>
      <c r="U150">
        <v>38</v>
      </c>
      <c r="V150" t="s">
        <v>838</v>
      </c>
      <c r="W150" t="s">
        <v>833</v>
      </c>
    </row>
    <row r="151" spans="1:23" x14ac:dyDescent="0.15">
      <c r="A151">
        <v>150</v>
      </c>
      <c r="B151">
        <v>1</v>
      </c>
      <c r="C151" t="s">
        <v>839</v>
      </c>
      <c r="D151" t="s">
        <v>840</v>
      </c>
      <c r="E151">
        <v>5</v>
      </c>
      <c r="F151">
        <v>0</v>
      </c>
      <c r="G151">
        <v>0</v>
      </c>
      <c r="H151" t="s">
        <v>828</v>
      </c>
      <c r="I151" t="s">
        <v>132</v>
      </c>
      <c r="J151" t="s">
        <v>132</v>
      </c>
      <c r="K151" t="s">
        <v>829</v>
      </c>
      <c r="L151" t="s">
        <v>345</v>
      </c>
      <c r="M151" t="s">
        <v>345</v>
      </c>
      <c r="N151">
        <v>4</v>
      </c>
      <c r="O151" t="s">
        <v>145</v>
      </c>
      <c r="P151">
        <v>2</v>
      </c>
      <c r="Q151" t="s">
        <v>841</v>
      </c>
      <c r="R151">
        <v>38</v>
      </c>
      <c r="S151" t="s">
        <v>842</v>
      </c>
      <c r="T151" t="s">
        <v>24</v>
      </c>
      <c r="U151">
        <v>38</v>
      </c>
      <c r="V151" t="s">
        <v>843</v>
      </c>
      <c r="W151" t="s">
        <v>833</v>
      </c>
    </row>
    <row r="152" spans="1:23" x14ac:dyDescent="0.15">
      <c r="A152">
        <v>151</v>
      </c>
      <c r="B152">
        <v>1</v>
      </c>
      <c r="C152" t="s">
        <v>844</v>
      </c>
      <c r="D152" t="s">
        <v>845</v>
      </c>
      <c r="E152">
        <v>5</v>
      </c>
      <c r="F152">
        <v>0</v>
      </c>
      <c r="G152">
        <v>0</v>
      </c>
      <c r="H152" t="s">
        <v>828</v>
      </c>
      <c r="I152" t="s">
        <v>132</v>
      </c>
      <c r="J152" t="s">
        <v>132</v>
      </c>
      <c r="K152" t="s">
        <v>829</v>
      </c>
      <c r="L152" t="s">
        <v>345</v>
      </c>
      <c r="M152" t="s">
        <v>345</v>
      </c>
      <c r="N152">
        <v>4</v>
      </c>
      <c r="O152" t="s">
        <v>145</v>
      </c>
      <c r="P152">
        <v>2</v>
      </c>
      <c r="Q152" t="s">
        <v>846</v>
      </c>
      <c r="R152">
        <v>38</v>
      </c>
      <c r="S152" t="s">
        <v>847</v>
      </c>
      <c r="T152" t="s">
        <v>24</v>
      </c>
      <c r="U152">
        <v>38</v>
      </c>
      <c r="V152" t="s">
        <v>848</v>
      </c>
      <c r="W152" t="s">
        <v>833</v>
      </c>
    </row>
    <row r="153" spans="1:23" x14ac:dyDescent="0.15">
      <c r="A153">
        <v>152</v>
      </c>
      <c r="B153">
        <v>1</v>
      </c>
      <c r="C153" t="s">
        <v>849</v>
      </c>
      <c r="D153" t="s">
        <v>850</v>
      </c>
      <c r="E153">
        <v>5</v>
      </c>
      <c r="F153">
        <v>0</v>
      </c>
      <c r="G153">
        <v>0</v>
      </c>
      <c r="H153" t="s">
        <v>828</v>
      </c>
      <c r="I153" t="s">
        <v>132</v>
      </c>
      <c r="J153" t="s">
        <v>132</v>
      </c>
      <c r="K153" t="s">
        <v>829</v>
      </c>
      <c r="L153" t="s">
        <v>345</v>
      </c>
      <c r="M153" t="s">
        <v>345</v>
      </c>
      <c r="N153">
        <v>4</v>
      </c>
      <c r="O153" t="s">
        <v>145</v>
      </c>
      <c r="P153">
        <v>2</v>
      </c>
      <c r="Q153" t="s">
        <v>265</v>
      </c>
      <c r="R153">
        <v>38</v>
      </c>
      <c r="S153" t="s">
        <v>851</v>
      </c>
      <c r="T153" t="s">
        <v>24</v>
      </c>
      <c r="U153">
        <v>38</v>
      </c>
      <c r="V153" t="s">
        <v>852</v>
      </c>
      <c r="W153" t="s">
        <v>833</v>
      </c>
    </row>
    <row r="154" spans="1:23" x14ac:dyDescent="0.15">
      <c r="A154">
        <v>153</v>
      </c>
      <c r="B154">
        <v>1</v>
      </c>
      <c r="C154" t="s">
        <v>853</v>
      </c>
      <c r="D154" t="s">
        <v>854</v>
      </c>
      <c r="E154">
        <v>5</v>
      </c>
      <c r="F154">
        <v>0</v>
      </c>
      <c r="G154">
        <v>0</v>
      </c>
      <c r="H154" t="s">
        <v>828</v>
      </c>
      <c r="I154" t="s">
        <v>132</v>
      </c>
      <c r="J154" t="s">
        <v>132</v>
      </c>
      <c r="K154" t="s">
        <v>829</v>
      </c>
      <c r="L154" t="s">
        <v>345</v>
      </c>
      <c r="M154" t="s">
        <v>345</v>
      </c>
      <c r="N154">
        <v>4</v>
      </c>
      <c r="O154" t="s">
        <v>147</v>
      </c>
      <c r="P154">
        <v>6</v>
      </c>
      <c r="Q154" t="s">
        <v>259</v>
      </c>
      <c r="R154">
        <v>38</v>
      </c>
      <c r="S154" t="s">
        <v>855</v>
      </c>
      <c r="T154" t="s">
        <v>24</v>
      </c>
      <c r="U154">
        <v>38</v>
      </c>
      <c r="V154" t="s">
        <v>856</v>
      </c>
      <c r="W154" t="s">
        <v>833</v>
      </c>
    </row>
    <row r="155" spans="1:23" x14ac:dyDescent="0.15">
      <c r="A155">
        <v>154</v>
      </c>
      <c r="B155">
        <v>1</v>
      </c>
      <c r="C155" t="s">
        <v>857</v>
      </c>
      <c r="D155" t="s">
        <v>858</v>
      </c>
      <c r="E155">
        <v>5</v>
      </c>
      <c r="F155">
        <v>0</v>
      </c>
      <c r="G155">
        <v>0</v>
      </c>
      <c r="H155" t="s">
        <v>828</v>
      </c>
      <c r="I155" t="s">
        <v>132</v>
      </c>
      <c r="J155" t="s">
        <v>132</v>
      </c>
      <c r="K155" t="s">
        <v>829</v>
      </c>
      <c r="L155" t="s">
        <v>345</v>
      </c>
      <c r="M155" t="s">
        <v>345</v>
      </c>
      <c r="N155">
        <v>4</v>
      </c>
      <c r="O155" t="s">
        <v>147</v>
      </c>
      <c r="P155">
        <v>6</v>
      </c>
      <c r="Q155" t="s">
        <v>859</v>
      </c>
      <c r="R155">
        <v>38</v>
      </c>
      <c r="S155" t="s">
        <v>860</v>
      </c>
      <c r="T155" t="s">
        <v>24</v>
      </c>
      <c r="U155">
        <v>38</v>
      </c>
      <c r="V155" t="s">
        <v>861</v>
      </c>
      <c r="W155" t="s">
        <v>833</v>
      </c>
    </row>
    <row r="156" spans="1:23" x14ac:dyDescent="0.15">
      <c r="A156">
        <v>155</v>
      </c>
      <c r="B156">
        <v>1</v>
      </c>
      <c r="C156" t="s">
        <v>862</v>
      </c>
      <c r="D156" t="s">
        <v>258</v>
      </c>
      <c r="E156">
        <v>5</v>
      </c>
      <c r="F156">
        <v>0</v>
      </c>
      <c r="G156">
        <v>0</v>
      </c>
      <c r="H156" t="s">
        <v>828</v>
      </c>
      <c r="I156" t="s">
        <v>132</v>
      </c>
      <c r="J156" t="s">
        <v>132</v>
      </c>
      <c r="K156" t="s">
        <v>829</v>
      </c>
      <c r="L156" t="s">
        <v>345</v>
      </c>
      <c r="M156" t="s">
        <v>345</v>
      </c>
      <c r="N156">
        <v>4</v>
      </c>
      <c r="O156" t="s">
        <v>147</v>
      </c>
      <c r="P156">
        <v>5</v>
      </c>
      <c r="Q156" t="s">
        <v>863</v>
      </c>
      <c r="R156">
        <v>38</v>
      </c>
      <c r="S156" t="s">
        <v>864</v>
      </c>
      <c r="T156" t="s">
        <v>24</v>
      </c>
      <c r="U156">
        <v>38</v>
      </c>
      <c r="V156" t="s">
        <v>865</v>
      </c>
      <c r="W156" t="s">
        <v>833</v>
      </c>
    </row>
    <row r="157" spans="1:23" x14ac:dyDescent="0.15">
      <c r="A157">
        <v>156</v>
      </c>
      <c r="B157">
        <v>1</v>
      </c>
      <c r="C157" t="s">
        <v>866</v>
      </c>
      <c r="D157" t="s">
        <v>867</v>
      </c>
      <c r="E157">
        <v>5</v>
      </c>
      <c r="F157">
        <v>0</v>
      </c>
      <c r="G157">
        <v>0</v>
      </c>
      <c r="H157" t="s">
        <v>828</v>
      </c>
      <c r="I157" t="s">
        <v>132</v>
      </c>
      <c r="J157" t="s">
        <v>132</v>
      </c>
      <c r="K157" t="s">
        <v>829</v>
      </c>
      <c r="L157" t="s">
        <v>345</v>
      </c>
      <c r="M157" t="s">
        <v>345</v>
      </c>
      <c r="N157">
        <v>4</v>
      </c>
      <c r="O157" t="s">
        <v>147</v>
      </c>
      <c r="P157">
        <v>5</v>
      </c>
      <c r="Q157" t="s">
        <v>868</v>
      </c>
      <c r="R157">
        <v>38</v>
      </c>
      <c r="S157" t="s">
        <v>869</v>
      </c>
      <c r="T157" t="s">
        <v>24</v>
      </c>
      <c r="U157">
        <v>38</v>
      </c>
      <c r="V157" t="s">
        <v>870</v>
      </c>
      <c r="W157" t="s">
        <v>833</v>
      </c>
    </row>
    <row r="158" spans="1:23" x14ac:dyDescent="0.15">
      <c r="A158">
        <v>157</v>
      </c>
      <c r="B158">
        <v>1</v>
      </c>
      <c r="C158" t="s">
        <v>2011</v>
      </c>
      <c r="D158" t="s">
        <v>2012</v>
      </c>
      <c r="E158">
        <v>5</v>
      </c>
      <c r="F158">
        <v>0</v>
      </c>
      <c r="G158">
        <v>0</v>
      </c>
      <c r="H158" t="s">
        <v>828</v>
      </c>
      <c r="I158" t="s">
        <v>132</v>
      </c>
      <c r="J158" t="s">
        <v>132</v>
      </c>
      <c r="K158" t="s">
        <v>829</v>
      </c>
      <c r="L158" t="s">
        <v>345</v>
      </c>
      <c r="M158" t="s">
        <v>345</v>
      </c>
      <c r="N158">
        <v>4</v>
      </c>
      <c r="O158" t="s">
        <v>147</v>
      </c>
      <c r="P158">
        <v>2</v>
      </c>
      <c r="Q158" t="s">
        <v>2013</v>
      </c>
      <c r="R158">
        <v>38</v>
      </c>
      <c r="S158" t="s">
        <v>2014</v>
      </c>
      <c r="T158" t="s">
        <v>24</v>
      </c>
      <c r="U158">
        <v>38</v>
      </c>
      <c r="V158" t="s">
        <v>2015</v>
      </c>
      <c r="W158" t="s">
        <v>833</v>
      </c>
    </row>
    <row r="159" spans="1:23" x14ac:dyDescent="0.15">
      <c r="A159">
        <v>158</v>
      </c>
      <c r="B159">
        <v>2</v>
      </c>
      <c r="C159" t="s">
        <v>871</v>
      </c>
      <c r="D159" t="s">
        <v>872</v>
      </c>
      <c r="E159">
        <v>5</v>
      </c>
      <c r="F159">
        <v>0</v>
      </c>
      <c r="G159">
        <v>0</v>
      </c>
      <c r="H159" t="s">
        <v>828</v>
      </c>
      <c r="I159" t="s">
        <v>132</v>
      </c>
      <c r="J159" t="s">
        <v>132</v>
      </c>
      <c r="K159" t="s">
        <v>829</v>
      </c>
      <c r="L159" t="s">
        <v>345</v>
      </c>
      <c r="M159" t="s">
        <v>345</v>
      </c>
      <c r="N159">
        <v>4</v>
      </c>
      <c r="O159" t="s">
        <v>146</v>
      </c>
      <c r="P159">
        <v>3</v>
      </c>
      <c r="Q159" t="s">
        <v>873</v>
      </c>
      <c r="R159">
        <v>38</v>
      </c>
      <c r="S159" t="s">
        <v>874</v>
      </c>
      <c r="T159" t="s">
        <v>24</v>
      </c>
      <c r="U159">
        <v>38</v>
      </c>
      <c r="V159" t="s">
        <v>875</v>
      </c>
      <c r="W159" t="s">
        <v>833</v>
      </c>
    </row>
    <row r="160" spans="1:23" x14ac:dyDescent="0.15">
      <c r="A160">
        <v>159</v>
      </c>
      <c r="B160">
        <v>2</v>
      </c>
      <c r="C160" t="s">
        <v>2016</v>
      </c>
      <c r="D160" t="s">
        <v>2017</v>
      </c>
      <c r="E160">
        <v>5</v>
      </c>
      <c r="F160">
        <v>0</v>
      </c>
      <c r="G160">
        <v>0</v>
      </c>
      <c r="H160" t="s">
        <v>828</v>
      </c>
      <c r="I160" t="s">
        <v>132</v>
      </c>
      <c r="J160" t="s">
        <v>132</v>
      </c>
      <c r="K160" t="s">
        <v>829</v>
      </c>
      <c r="L160" t="s">
        <v>345</v>
      </c>
      <c r="M160" t="s">
        <v>345</v>
      </c>
      <c r="N160">
        <v>4</v>
      </c>
      <c r="O160" t="s">
        <v>146</v>
      </c>
      <c r="P160">
        <v>1</v>
      </c>
      <c r="Q160" t="s">
        <v>2018</v>
      </c>
      <c r="R160">
        <v>38</v>
      </c>
      <c r="S160" t="s">
        <v>2019</v>
      </c>
      <c r="T160" t="s">
        <v>24</v>
      </c>
      <c r="U160">
        <v>38</v>
      </c>
      <c r="V160" t="s">
        <v>2020</v>
      </c>
      <c r="W160" t="s">
        <v>833</v>
      </c>
    </row>
    <row r="161" spans="1:23" x14ac:dyDescent="0.15">
      <c r="A161">
        <v>160</v>
      </c>
      <c r="B161">
        <v>2</v>
      </c>
      <c r="C161" t="s">
        <v>876</v>
      </c>
      <c r="D161" t="s">
        <v>877</v>
      </c>
      <c r="E161">
        <v>5</v>
      </c>
      <c r="F161">
        <v>0</v>
      </c>
      <c r="G161">
        <v>0</v>
      </c>
      <c r="H161" t="s">
        <v>828</v>
      </c>
      <c r="I161" t="s">
        <v>132</v>
      </c>
      <c r="J161" t="s">
        <v>132</v>
      </c>
      <c r="K161" t="s">
        <v>829</v>
      </c>
      <c r="L161" t="s">
        <v>345</v>
      </c>
      <c r="M161" t="s">
        <v>345</v>
      </c>
      <c r="N161">
        <v>4</v>
      </c>
      <c r="O161" t="s">
        <v>145</v>
      </c>
      <c r="P161">
        <v>2</v>
      </c>
      <c r="Q161" t="s">
        <v>878</v>
      </c>
      <c r="R161">
        <v>38</v>
      </c>
      <c r="S161" t="s">
        <v>879</v>
      </c>
      <c r="T161" t="s">
        <v>24</v>
      </c>
      <c r="U161">
        <v>38</v>
      </c>
      <c r="V161" t="s">
        <v>880</v>
      </c>
      <c r="W161" t="s">
        <v>833</v>
      </c>
    </row>
    <row r="162" spans="1:23" x14ac:dyDescent="0.15">
      <c r="A162">
        <v>161</v>
      </c>
      <c r="B162">
        <v>2</v>
      </c>
      <c r="C162" t="s">
        <v>2021</v>
      </c>
      <c r="D162" t="s">
        <v>2022</v>
      </c>
      <c r="E162">
        <v>5</v>
      </c>
      <c r="F162">
        <v>0</v>
      </c>
      <c r="G162">
        <v>0</v>
      </c>
      <c r="H162" t="s">
        <v>828</v>
      </c>
      <c r="I162" t="s">
        <v>132</v>
      </c>
      <c r="J162" t="s">
        <v>132</v>
      </c>
      <c r="K162" t="s">
        <v>829</v>
      </c>
      <c r="L162" t="s">
        <v>345</v>
      </c>
      <c r="M162" t="s">
        <v>345</v>
      </c>
      <c r="N162">
        <v>4</v>
      </c>
      <c r="O162" t="s">
        <v>145</v>
      </c>
      <c r="P162">
        <v>1</v>
      </c>
      <c r="Q162" t="s">
        <v>2023</v>
      </c>
      <c r="R162">
        <v>38</v>
      </c>
      <c r="S162" t="s">
        <v>2024</v>
      </c>
      <c r="T162" t="s">
        <v>24</v>
      </c>
      <c r="U162">
        <v>38</v>
      </c>
      <c r="V162" t="s">
        <v>2025</v>
      </c>
      <c r="W162" t="s">
        <v>833</v>
      </c>
    </row>
    <row r="163" spans="1:23" x14ac:dyDescent="0.15">
      <c r="A163">
        <v>162</v>
      </c>
      <c r="B163">
        <v>2</v>
      </c>
      <c r="C163" t="s">
        <v>881</v>
      </c>
      <c r="D163" t="s">
        <v>882</v>
      </c>
      <c r="E163">
        <v>5</v>
      </c>
      <c r="F163">
        <v>0</v>
      </c>
      <c r="G163">
        <v>0</v>
      </c>
      <c r="H163" t="s">
        <v>828</v>
      </c>
      <c r="I163" t="s">
        <v>132</v>
      </c>
      <c r="J163" t="s">
        <v>132</v>
      </c>
      <c r="K163" t="s">
        <v>829</v>
      </c>
      <c r="L163" t="s">
        <v>345</v>
      </c>
      <c r="M163" t="s">
        <v>345</v>
      </c>
      <c r="N163">
        <v>4</v>
      </c>
      <c r="O163" t="s">
        <v>145</v>
      </c>
      <c r="P163">
        <v>1</v>
      </c>
      <c r="Q163" t="s">
        <v>883</v>
      </c>
      <c r="R163">
        <v>38</v>
      </c>
      <c r="S163" t="s">
        <v>884</v>
      </c>
      <c r="T163" t="s">
        <v>24</v>
      </c>
      <c r="U163">
        <v>38</v>
      </c>
      <c r="V163" t="s">
        <v>885</v>
      </c>
      <c r="W163" t="s">
        <v>833</v>
      </c>
    </row>
    <row r="164" spans="1:23" x14ac:dyDescent="0.15">
      <c r="A164">
        <v>163</v>
      </c>
      <c r="B164">
        <v>2</v>
      </c>
      <c r="C164" t="s">
        <v>886</v>
      </c>
      <c r="D164" t="s">
        <v>887</v>
      </c>
      <c r="E164">
        <v>5</v>
      </c>
      <c r="F164">
        <v>0</v>
      </c>
      <c r="G164">
        <v>0</v>
      </c>
      <c r="H164" t="s">
        <v>828</v>
      </c>
      <c r="I164" t="s">
        <v>132</v>
      </c>
      <c r="J164" t="s">
        <v>132</v>
      </c>
      <c r="K164" t="s">
        <v>829</v>
      </c>
      <c r="L164" t="s">
        <v>345</v>
      </c>
      <c r="M164" t="s">
        <v>345</v>
      </c>
      <c r="N164">
        <v>4</v>
      </c>
      <c r="O164" t="s">
        <v>147</v>
      </c>
      <c r="P164">
        <v>4</v>
      </c>
      <c r="Q164" t="s">
        <v>888</v>
      </c>
      <c r="R164">
        <v>38</v>
      </c>
      <c r="S164" t="s">
        <v>889</v>
      </c>
      <c r="T164" t="s">
        <v>24</v>
      </c>
      <c r="U164">
        <v>38</v>
      </c>
      <c r="V164" t="s">
        <v>890</v>
      </c>
      <c r="W164" t="s">
        <v>833</v>
      </c>
    </row>
    <row r="165" spans="1:23" x14ac:dyDescent="0.15">
      <c r="A165">
        <v>164</v>
      </c>
      <c r="B165">
        <v>2</v>
      </c>
      <c r="C165" t="s">
        <v>2026</v>
      </c>
      <c r="D165" t="s">
        <v>2027</v>
      </c>
      <c r="E165">
        <v>5</v>
      </c>
      <c r="F165">
        <v>0</v>
      </c>
      <c r="G165">
        <v>0</v>
      </c>
      <c r="H165" t="s">
        <v>828</v>
      </c>
      <c r="I165" t="s">
        <v>132</v>
      </c>
      <c r="J165" t="s">
        <v>132</v>
      </c>
      <c r="K165" t="s">
        <v>829</v>
      </c>
      <c r="L165" t="s">
        <v>345</v>
      </c>
      <c r="M165" t="s">
        <v>345</v>
      </c>
      <c r="N165">
        <v>4</v>
      </c>
      <c r="O165" t="s">
        <v>147</v>
      </c>
      <c r="P165">
        <v>3</v>
      </c>
      <c r="Q165" t="s">
        <v>2028</v>
      </c>
      <c r="R165">
        <v>38</v>
      </c>
      <c r="S165" t="s">
        <v>2029</v>
      </c>
      <c r="T165" t="s">
        <v>24</v>
      </c>
      <c r="U165">
        <v>38</v>
      </c>
      <c r="V165" t="s">
        <v>2030</v>
      </c>
      <c r="W165" t="s">
        <v>833</v>
      </c>
    </row>
    <row r="166" spans="1:23" x14ac:dyDescent="0.15">
      <c r="A166">
        <v>165</v>
      </c>
      <c r="B166">
        <v>1</v>
      </c>
      <c r="C166" t="s">
        <v>891</v>
      </c>
      <c r="D166" t="s">
        <v>892</v>
      </c>
      <c r="E166">
        <v>23</v>
      </c>
      <c r="F166">
        <v>0</v>
      </c>
      <c r="G166">
        <v>0</v>
      </c>
      <c r="H166" t="s">
        <v>893</v>
      </c>
      <c r="I166" t="s">
        <v>132</v>
      </c>
      <c r="J166" t="s">
        <v>132</v>
      </c>
      <c r="K166" t="s">
        <v>894</v>
      </c>
      <c r="L166" t="s">
        <v>345</v>
      </c>
      <c r="M166" t="s">
        <v>345</v>
      </c>
      <c r="N166">
        <v>4</v>
      </c>
      <c r="O166" t="s">
        <v>146</v>
      </c>
      <c r="P166">
        <v>3</v>
      </c>
      <c r="Q166" t="s">
        <v>895</v>
      </c>
      <c r="R166">
        <v>38</v>
      </c>
      <c r="S166" t="s">
        <v>896</v>
      </c>
      <c r="T166" t="s">
        <v>24</v>
      </c>
      <c r="U166">
        <v>38</v>
      </c>
      <c r="V166" t="s">
        <v>897</v>
      </c>
      <c r="W166" t="s">
        <v>898</v>
      </c>
    </row>
    <row r="167" spans="1:23" x14ac:dyDescent="0.15">
      <c r="A167">
        <v>166</v>
      </c>
      <c r="B167">
        <v>1</v>
      </c>
      <c r="C167" t="s">
        <v>899</v>
      </c>
      <c r="D167" t="s">
        <v>900</v>
      </c>
      <c r="E167">
        <v>23</v>
      </c>
      <c r="F167">
        <v>0</v>
      </c>
      <c r="G167">
        <v>0</v>
      </c>
      <c r="H167" t="s">
        <v>893</v>
      </c>
      <c r="I167" t="s">
        <v>132</v>
      </c>
      <c r="J167" t="s">
        <v>132</v>
      </c>
      <c r="K167" t="s">
        <v>894</v>
      </c>
      <c r="L167" t="s">
        <v>345</v>
      </c>
      <c r="M167" t="s">
        <v>345</v>
      </c>
      <c r="N167">
        <v>4</v>
      </c>
      <c r="O167" t="s">
        <v>146</v>
      </c>
      <c r="P167">
        <v>2</v>
      </c>
      <c r="Q167" t="s">
        <v>901</v>
      </c>
      <c r="R167">
        <v>38</v>
      </c>
      <c r="S167" t="s">
        <v>902</v>
      </c>
      <c r="T167" t="s">
        <v>24</v>
      </c>
      <c r="U167">
        <v>38</v>
      </c>
      <c r="V167" t="s">
        <v>903</v>
      </c>
      <c r="W167" t="s">
        <v>898</v>
      </c>
    </row>
    <row r="168" spans="1:23" x14ac:dyDescent="0.15">
      <c r="A168">
        <v>167</v>
      </c>
      <c r="B168">
        <v>1</v>
      </c>
      <c r="C168" t="s">
        <v>266</v>
      </c>
      <c r="D168" t="s">
        <v>267</v>
      </c>
      <c r="E168">
        <v>23</v>
      </c>
      <c r="F168">
        <v>0</v>
      </c>
      <c r="G168">
        <v>0</v>
      </c>
      <c r="H168" t="s">
        <v>893</v>
      </c>
      <c r="I168" t="s">
        <v>132</v>
      </c>
      <c r="J168" t="s">
        <v>132</v>
      </c>
      <c r="K168" t="s">
        <v>894</v>
      </c>
      <c r="L168" t="s">
        <v>345</v>
      </c>
      <c r="M168" t="s">
        <v>345</v>
      </c>
      <c r="N168">
        <v>4</v>
      </c>
      <c r="O168" t="s">
        <v>147</v>
      </c>
      <c r="P168">
        <v>5</v>
      </c>
      <c r="Q168" t="s">
        <v>264</v>
      </c>
      <c r="R168">
        <v>38</v>
      </c>
      <c r="S168" t="s">
        <v>904</v>
      </c>
      <c r="T168" t="s">
        <v>24</v>
      </c>
      <c r="U168">
        <v>38</v>
      </c>
      <c r="V168" t="s">
        <v>905</v>
      </c>
      <c r="W168" t="s">
        <v>898</v>
      </c>
    </row>
    <row r="169" spans="1:23" x14ac:dyDescent="0.15">
      <c r="A169">
        <v>168</v>
      </c>
      <c r="B169">
        <v>2</v>
      </c>
      <c r="C169" t="s">
        <v>225</v>
      </c>
      <c r="D169" t="s">
        <v>226</v>
      </c>
      <c r="E169">
        <v>23</v>
      </c>
      <c r="F169">
        <v>0</v>
      </c>
      <c r="G169">
        <v>0</v>
      </c>
      <c r="H169" t="s">
        <v>893</v>
      </c>
      <c r="I169" t="s">
        <v>132</v>
      </c>
      <c r="J169" t="s">
        <v>132</v>
      </c>
      <c r="K169" t="s">
        <v>894</v>
      </c>
      <c r="L169" t="s">
        <v>345</v>
      </c>
      <c r="M169" t="s">
        <v>345</v>
      </c>
      <c r="N169">
        <v>4</v>
      </c>
      <c r="O169" t="s">
        <v>145</v>
      </c>
      <c r="P169">
        <v>3</v>
      </c>
      <c r="Q169" t="s">
        <v>227</v>
      </c>
      <c r="R169">
        <v>38</v>
      </c>
      <c r="S169" t="s">
        <v>906</v>
      </c>
      <c r="T169" t="s">
        <v>24</v>
      </c>
      <c r="U169">
        <v>38</v>
      </c>
      <c r="V169" t="s">
        <v>907</v>
      </c>
      <c r="W169" t="s">
        <v>898</v>
      </c>
    </row>
    <row r="170" spans="1:23" x14ac:dyDescent="0.15">
      <c r="A170">
        <v>169</v>
      </c>
      <c r="B170">
        <v>2</v>
      </c>
      <c r="C170" t="s">
        <v>908</v>
      </c>
      <c r="D170" t="s">
        <v>909</v>
      </c>
      <c r="E170">
        <v>23</v>
      </c>
      <c r="F170">
        <v>0</v>
      </c>
      <c r="G170">
        <v>0</v>
      </c>
      <c r="H170" t="s">
        <v>893</v>
      </c>
      <c r="I170" t="s">
        <v>132</v>
      </c>
      <c r="J170" t="s">
        <v>132</v>
      </c>
      <c r="K170" t="s">
        <v>894</v>
      </c>
      <c r="L170" t="s">
        <v>345</v>
      </c>
      <c r="M170" t="s">
        <v>345</v>
      </c>
      <c r="N170">
        <v>4</v>
      </c>
      <c r="O170" t="s">
        <v>147</v>
      </c>
      <c r="P170">
        <v>3</v>
      </c>
      <c r="Q170" t="s">
        <v>910</v>
      </c>
      <c r="R170">
        <v>38</v>
      </c>
      <c r="S170" t="s">
        <v>911</v>
      </c>
      <c r="T170" t="s">
        <v>24</v>
      </c>
      <c r="U170">
        <v>38</v>
      </c>
      <c r="V170" t="s">
        <v>912</v>
      </c>
      <c r="W170" t="s">
        <v>898</v>
      </c>
    </row>
    <row r="171" spans="1:23" x14ac:dyDescent="0.15">
      <c r="A171">
        <v>170</v>
      </c>
      <c r="B171">
        <v>1</v>
      </c>
      <c r="C171" t="s">
        <v>2031</v>
      </c>
      <c r="D171" t="s">
        <v>2032</v>
      </c>
      <c r="E171">
        <v>17</v>
      </c>
      <c r="F171">
        <v>0</v>
      </c>
      <c r="G171">
        <v>0</v>
      </c>
      <c r="H171" t="s">
        <v>915</v>
      </c>
      <c r="I171" t="s">
        <v>132</v>
      </c>
      <c r="J171" t="s">
        <v>132</v>
      </c>
      <c r="K171" t="s">
        <v>916</v>
      </c>
      <c r="L171" t="s">
        <v>345</v>
      </c>
      <c r="M171" t="s">
        <v>345</v>
      </c>
      <c r="N171">
        <v>4</v>
      </c>
      <c r="O171" t="s">
        <v>146</v>
      </c>
      <c r="P171">
        <v>3</v>
      </c>
      <c r="Q171" t="s">
        <v>2033</v>
      </c>
      <c r="R171">
        <v>38</v>
      </c>
      <c r="S171" t="s">
        <v>2034</v>
      </c>
      <c r="T171" t="s">
        <v>24</v>
      </c>
      <c r="U171">
        <v>38</v>
      </c>
      <c r="V171" t="s">
        <v>2035</v>
      </c>
      <c r="W171" t="s">
        <v>335</v>
      </c>
    </row>
    <row r="172" spans="1:23" x14ac:dyDescent="0.15">
      <c r="A172">
        <v>171</v>
      </c>
      <c r="B172">
        <v>1</v>
      </c>
      <c r="C172" t="s">
        <v>913</v>
      </c>
      <c r="D172" t="s">
        <v>914</v>
      </c>
      <c r="E172">
        <v>17</v>
      </c>
      <c r="F172">
        <v>0</v>
      </c>
      <c r="G172">
        <v>0</v>
      </c>
      <c r="H172" t="s">
        <v>915</v>
      </c>
      <c r="I172" t="s">
        <v>132</v>
      </c>
      <c r="J172" t="s">
        <v>132</v>
      </c>
      <c r="K172" t="s">
        <v>916</v>
      </c>
      <c r="L172" t="s">
        <v>345</v>
      </c>
      <c r="M172" t="s">
        <v>345</v>
      </c>
      <c r="N172">
        <v>4</v>
      </c>
      <c r="O172" t="s">
        <v>146</v>
      </c>
      <c r="P172">
        <v>2</v>
      </c>
      <c r="Q172" t="s">
        <v>917</v>
      </c>
      <c r="R172">
        <v>38</v>
      </c>
      <c r="S172" t="s">
        <v>918</v>
      </c>
      <c r="T172" t="s">
        <v>24</v>
      </c>
      <c r="U172">
        <v>38</v>
      </c>
      <c r="V172" t="s">
        <v>919</v>
      </c>
      <c r="W172" t="s">
        <v>335</v>
      </c>
    </row>
    <row r="173" spans="1:23" x14ac:dyDescent="0.15">
      <c r="A173">
        <v>172</v>
      </c>
      <c r="B173">
        <v>1</v>
      </c>
      <c r="C173" t="s">
        <v>920</v>
      </c>
      <c r="D173" t="s">
        <v>921</v>
      </c>
      <c r="E173">
        <v>17</v>
      </c>
      <c r="F173">
        <v>0</v>
      </c>
      <c r="G173">
        <v>0</v>
      </c>
      <c r="H173" t="s">
        <v>915</v>
      </c>
      <c r="I173" t="s">
        <v>132</v>
      </c>
      <c r="J173" t="s">
        <v>132</v>
      </c>
      <c r="K173" t="s">
        <v>916</v>
      </c>
      <c r="L173" t="s">
        <v>345</v>
      </c>
      <c r="M173" t="s">
        <v>345</v>
      </c>
      <c r="N173">
        <v>4</v>
      </c>
      <c r="O173" t="s">
        <v>146</v>
      </c>
      <c r="P173">
        <v>2</v>
      </c>
      <c r="Q173" t="s">
        <v>922</v>
      </c>
      <c r="R173">
        <v>38</v>
      </c>
      <c r="S173" t="s">
        <v>923</v>
      </c>
      <c r="T173" t="s">
        <v>24</v>
      </c>
      <c r="U173">
        <v>38</v>
      </c>
      <c r="V173" t="s">
        <v>924</v>
      </c>
      <c r="W173" t="s">
        <v>335</v>
      </c>
    </row>
    <row r="174" spans="1:23" x14ac:dyDescent="0.15">
      <c r="A174">
        <v>173</v>
      </c>
      <c r="B174">
        <v>1</v>
      </c>
      <c r="C174" t="s">
        <v>925</v>
      </c>
      <c r="D174" t="s">
        <v>926</v>
      </c>
      <c r="E174">
        <v>17</v>
      </c>
      <c r="F174">
        <v>0</v>
      </c>
      <c r="G174">
        <v>0</v>
      </c>
      <c r="H174" t="s">
        <v>915</v>
      </c>
      <c r="I174" t="s">
        <v>132</v>
      </c>
      <c r="J174" t="s">
        <v>132</v>
      </c>
      <c r="K174" t="s">
        <v>916</v>
      </c>
      <c r="L174" t="s">
        <v>345</v>
      </c>
      <c r="M174" t="s">
        <v>345</v>
      </c>
      <c r="N174">
        <v>4</v>
      </c>
      <c r="O174" t="s">
        <v>146</v>
      </c>
      <c r="P174">
        <v>1</v>
      </c>
      <c r="Q174" t="s">
        <v>253</v>
      </c>
      <c r="R174">
        <v>38</v>
      </c>
      <c r="S174" t="s">
        <v>927</v>
      </c>
      <c r="T174" t="s">
        <v>24</v>
      </c>
      <c r="U174">
        <v>38</v>
      </c>
      <c r="V174" t="s">
        <v>928</v>
      </c>
      <c r="W174" t="s">
        <v>335</v>
      </c>
    </row>
    <row r="175" spans="1:23" x14ac:dyDescent="0.15">
      <c r="A175">
        <v>174</v>
      </c>
      <c r="B175">
        <v>1</v>
      </c>
      <c r="C175" t="s">
        <v>929</v>
      </c>
      <c r="D175" t="s">
        <v>930</v>
      </c>
      <c r="E175">
        <v>17</v>
      </c>
      <c r="F175">
        <v>0</v>
      </c>
      <c r="G175">
        <v>0</v>
      </c>
      <c r="H175" t="s">
        <v>915</v>
      </c>
      <c r="I175" t="s">
        <v>132</v>
      </c>
      <c r="J175" t="s">
        <v>132</v>
      </c>
      <c r="K175" t="s">
        <v>916</v>
      </c>
      <c r="L175" t="s">
        <v>345</v>
      </c>
      <c r="M175" t="s">
        <v>345</v>
      </c>
      <c r="N175">
        <v>4</v>
      </c>
      <c r="O175" t="s">
        <v>146</v>
      </c>
      <c r="P175">
        <v>1</v>
      </c>
      <c r="Q175" t="s">
        <v>931</v>
      </c>
      <c r="R175">
        <v>38</v>
      </c>
      <c r="S175" t="s">
        <v>932</v>
      </c>
      <c r="T175" t="s">
        <v>24</v>
      </c>
      <c r="U175">
        <v>38</v>
      </c>
      <c r="V175" t="s">
        <v>933</v>
      </c>
      <c r="W175" t="s">
        <v>335</v>
      </c>
    </row>
    <row r="176" spans="1:23" x14ac:dyDescent="0.15">
      <c r="A176">
        <v>175</v>
      </c>
      <c r="B176">
        <v>1</v>
      </c>
      <c r="C176" t="s">
        <v>934</v>
      </c>
      <c r="D176" t="s">
        <v>935</v>
      </c>
      <c r="E176">
        <v>17</v>
      </c>
      <c r="F176">
        <v>0</v>
      </c>
      <c r="G176">
        <v>0</v>
      </c>
      <c r="H176" t="s">
        <v>915</v>
      </c>
      <c r="I176" t="s">
        <v>132</v>
      </c>
      <c r="J176" t="s">
        <v>132</v>
      </c>
      <c r="K176" t="s">
        <v>916</v>
      </c>
      <c r="L176" t="s">
        <v>345</v>
      </c>
      <c r="M176" t="s">
        <v>345</v>
      </c>
      <c r="N176">
        <v>4</v>
      </c>
      <c r="O176" t="s">
        <v>145</v>
      </c>
      <c r="P176">
        <v>3</v>
      </c>
      <c r="Q176" t="s">
        <v>252</v>
      </c>
      <c r="R176">
        <v>38</v>
      </c>
      <c r="S176" t="s">
        <v>936</v>
      </c>
      <c r="T176" t="s">
        <v>24</v>
      </c>
      <c r="U176">
        <v>38</v>
      </c>
      <c r="V176" t="s">
        <v>937</v>
      </c>
      <c r="W176" t="s">
        <v>335</v>
      </c>
    </row>
    <row r="177" spans="1:23" x14ac:dyDescent="0.15">
      <c r="A177">
        <v>176</v>
      </c>
      <c r="B177">
        <v>1</v>
      </c>
      <c r="C177" t="s">
        <v>196</v>
      </c>
      <c r="D177" t="s">
        <v>197</v>
      </c>
      <c r="E177">
        <v>17</v>
      </c>
      <c r="F177">
        <v>0</v>
      </c>
      <c r="G177">
        <v>0</v>
      </c>
      <c r="H177" t="s">
        <v>915</v>
      </c>
      <c r="I177" t="s">
        <v>132</v>
      </c>
      <c r="J177" t="s">
        <v>132</v>
      </c>
      <c r="K177" t="s">
        <v>916</v>
      </c>
      <c r="L177" t="s">
        <v>345</v>
      </c>
      <c r="M177" t="s">
        <v>345</v>
      </c>
      <c r="N177">
        <v>4</v>
      </c>
      <c r="O177" t="s">
        <v>145</v>
      </c>
      <c r="P177">
        <v>3</v>
      </c>
      <c r="Q177" t="s">
        <v>198</v>
      </c>
      <c r="R177">
        <v>38</v>
      </c>
      <c r="S177" t="s">
        <v>938</v>
      </c>
      <c r="T177" t="s">
        <v>24</v>
      </c>
      <c r="U177">
        <v>38</v>
      </c>
      <c r="V177" t="s">
        <v>939</v>
      </c>
      <c r="W177" t="s">
        <v>335</v>
      </c>
    </row>
    <row r="178" spans="1:23" x14ac:dyDescent="0.15">
      <c r="A178">
        <v>177</v>
      </c>
      <c r="B178">
        <v>1</v>
      </c>
      <c r="C178" t="s">
        <v>940</v>
      </c>
      <c r="D178" t="s">
        <v>941</v>
      </c>
      <c r="E178">
        <v>17</v>
      </c>
      <c r="F178">
        <v>0</v>
      </c>
      <c r="G178">
        <v>0</v>
      </c>
      <c r="H178" t="s">
        <v>915</v>
      </c>
      <c r="I178" t="s">
        <v>132</v>
      </c>
      <c r="J178" t="s">
        <v>132</v>
      </c>
      <c r="K178" t="s">
        <v>916</v>
      </c>
      <c r="L178" t="s">
        <v>345</v>
      </c>
      <c r="M178" t="s">
        <v>345</v>
      </c>
      <c r="N178">
        <v>4</v>
      </c>
      <c r="O178" t="s">
        <v>145</v>
      </c>
      <c r="P178">
        <v>3</v>
      </c>
      <c r="Q178" t="s">
        <v>942</v>
      </c>
      <c r="R178">
        <v>38</v>
      </c>
      <c r="S178" t="s">
        <v>943</v>
      </c>
      <c r="T178" t="s">
        <v>24</v>
      </c>
      <c r="U178">
        <v>38</v>
      </c>
      <c r="V178" t="s">
        <v>944</v>
      </c>
      <c r="W178" t="s">
        <v>335</v>
      </c>
    </row>
    <row r="179" spans="1:23" x14ac:dyDescent="0.15">
      <c r="A179">
        <v>178</v>
      </c>
      <c r="B179">
        <v>1</v>
      </c>
      <c r="C179" t="s">
        <v>214</v>
      </c>
      <c r="D179" t="s">
        <v>215</v>
      </c>
      <c r="E179">
        <v>17</v>
      </c>
      <c r="F179">
        <v>0</v>
      </c>
      <c r="G179">
        <v>0</v>
      </c>
      <c r="H179" t="s">
        <v>915</v>
      </c>
      <c r="I179" t="s">
        <v>132</v>
      </c>
      <c r="J179" t="s">
        <v>132</v>
      </c>
      <c r="K179" t="s">
        <v>916</v>
      </c>
      <c r="L179" t="s">
        <v>345</v>
      </c>
      <c r="M179" t="s">
        <v>345</v>
      </c>
      <c r="N179">
        <v>4</v>
      </c>
      <c r="O179" t="s">
        <v>145</v>
      </c>
      <c r="P179">
        <v>2</v>
      </c>
      <c r="Q179" t="s">
        <v>216</v>
      </c>
      <c r="R179">
        <v>38</v>
      </c>
      <c r="S179" t="s">
        <v>945</v>
      </c>
      <c r="T179" t="s">
        <v>24</v>
      </c>
      <c r="U179">
        <v>38</v>
      </c>
      <c r="V179" t="s">
        <v>946</v>
      </c>
      <c r="W179" t="s">
        <v>335</v>
      </c>
    </row>
    <row r="180" spans="1:23" x14ac:dyDescent="0.15">
      <c r="A180">
        <v>179</v>
      </c>
      <c r="B180">
        <v>1</v>
      </c>
      <c r="C180" t="s">
        <v>947</v>
      </c>
      <c r="D180" t="s">
        <v>948</v>
      </c>
      <c r="E180">
        <v>17</v>
      </c>
      <c r="F180">
        <v>0</v>
      </c>
      <c r="G180">
        <v>0</v>
      </c>
      <c r="H180" t="s">
        <v>915</v>
      </c>
      <c r="I180" t="s">
        <v>132</v>
      </c>
      <c r="J180" t="s">
        <v>132</v>
      </c>
      <c r="K180" t="s">
        <v>916</v>
      </c>
      <c r="L180" t="s">
        <v>345</v>
      </c>
      <c r="M180" t="s">
        <v>345</v>
      </c>
      <c r="N180">
        <v>4</v>
      </c>
      <c r="O180" t="s">
        <v>145</v>
      </c>
      <c r="P180">
        <v>2</v>
      </c>
      <c r="Q180" t="s">
        <v>949</v>
      </c>
      <c r="R180">
        <v>38</v>
      </c>
      <c r="S180" t="s">
        <v>950</v>
      </c>
      <c r="T180" t="s">
        <v>24</v>
      </c>
      <c r="U180">
        <v>38</v>
      </c>
      <c r="V180" t="s">
        <v>951</v>
      </c>
      <c r="W180" t="s">
        <v>335</v>
      </c>
    </row>
    <row r="181" spans="1:23" x14ac:dyDescent="0.15">
      <c r="A181">
        <v>180</v>
      </c>
      <c r="B181">
        <v>1</v>
      </c>
      <c r="C181" t="s">
        <v>952</v>
      </c>
      <c r="D181" t="s">
        <v>953</v>
      </c>
      <c r="E181">
        <v>17</v>
      </c>
      <c r="F181">
        <v>0</v>
      </c>
      <c r="G181">
        <v>0</v>
      </c>
      <c r="H181" t="s">
        <v>915</v>
      </c>
      <c r="I181" t="s">
        <v>132</v>
      </c>
      <c r="J181" t="s">
        <v>132</v>
      </c>
      <c r="K181" t="s">
        <v>916</v>
      </c>
      <c r="L181" t="s">
        <v>345</v>
      </c>
      <c r="M181" t="s">
        <v>345</v>
      </c>
      <c r="N181">
        <v>4</v>
      </c>
      <c r="O181" t="s">
        <v>145</v>
      </c>
      <c r="P181">
        <v>1</v>
      </c>
      <c r="Q181" t="s">
        <v>954</v>
      </c>
      <c r="R181">
        <v>38</v>
      </c>
      <c r="S181" t="s">
        <v>955</v>
      </c>
      <c r="T181" t="s">
        <v>24</v>
      </c>
      <c r="U181">
        <v>38</v>
      </c>
      <c r="V181" t="s">
        <v>956</v>
      </c>
      <c r="W181" t="s">
        <v>335</v>
      </c>
    </row>
    <row r="182" spans="1:23" x14ac:dyDescent="0.15">
      <c r="A182">
        <v>181</v>
      </c>
      <c r="B182">
        <v>1</v>
      </c>
      <c r="C182" t="s">
        <v>2036</v>
      </c>
      <c r="D182" t="s">
        <v>2037</v>
      </c>
      <c r="E182">
        <v>17</v>
      </c>
      <c r="F182">
        <v>0</v>
      </c>
      <c r="G182">
        <v>0</v>
      </c>
      <c r="H182" t="s">
        <v>915</v>
      </c>
      <c r="I182" t="s">
        <v>132</v>
      </c>
      <c r="J182" t="s">
        <v>132</v>
      </c>
      <c r="K182" t="s">
        <v>916</v>
      </c>
      <c r="L182" t="s">
        <v>345</v>
      </c>
      <c r="M182" t="s">
        <v>345</v>
      </c>
      <c r="N182">
        <v>4</v>
      </c>
      <c r="O182" t="s">
        <v>145</v>
      </c>
      <c r="P182">
        <v>1</v>
      </c>
      <c r="Q182" t="s">
        <v>1574</v>
      </c>
      <c r="R182">
        <v>38</v>
      </c>
      <c r="S182" t="s">
        <v>2038</v>
      </c>
      <c r="T182" t="s">
        <v>24</v>
      </c>
      <c r="U182">
        <v>38</v>
      </c>
      <c r="V182" t="s">
        <v>2039</v>
      </c>
      <c r="W182" t="s">
        <v>335</v>
      </c>
    </row>
    <row r="183" spans="1:23" x14ac:dyDescent="0.15">
      <c r="A183">
        <v>182</v>
      </c>
      <c r="B183">
        <v>1</v>
      </c>
      <c r="C183" t="s">
        <v>957</v>
      </c>
      <c r="D183" t="s">
        <v>958</v>
      </c>
      <c r="E183">
        <v>17</v>
      </c>
      <c r="F183">
        <v>0</v>
      </c>
      <c r="G183">
        <v>0</v>
      </c>
      <c r="H183" t="s">
        <v>915</v>
      </c>
      <c r="I183" t="s">
        <v>132</v>
      </c>
      <c r="J183" t="s">
        <v>132</v>
      </c>
      <c r="K183" t="s">
        <v>916</v>
      </c>
      <c r="L183" t="s">
        <v>345</v>
      </c>
      <c r="M183" t="s">
        <v>345</v>
      </c>
      <c r="N183">
        <v>4</v>
      </c>
      <c r="O183" t="s">
        <v>147</v>
      </c>
      <c r="P183">
        <v>6</v>
      </c>
      <c r="Q183" t="s">
        <v>959</v>
      </c>
      <c r="R183">
        <v>38</v>
      </c>
      <c r="S183" t="s">
        <v>960</v>
      </c>
      <c r="T183" t="s">
        <v>24</v>
      </c>
      <c r="U183">
        <v>38</v>
      </c>
      <c r="V183" t="s">
        <v>961</v>
      </c>
      <c r="W183" t="s">
        <v>335</v>
      </c>
    </row>
    <row r="184" spans="1:23" x14ac:dyDescent="0.15">
      <c r="A184">
        <v>183</v>
      </c>
      <c r="B184">
        <v>1</v>
      </c>
      <c r="C184" t="s">
        <v>2040</v>
      </c>
      <c r="D184" t="s">
        <v>2041</v>
      </c>
      <c r="E184">
        <v>17</v>
      </c>
      <c r="F184">
        <v>0</v>
      </c>
      <c r="G184">
        <v>0</v>
      </c>
      <c r="H184" t="s">
        <v>915</v>
      </c>
      <c r="I184" t="s">
        <v>132</v>
      </c>
      <c r="J184" t="s">
        <v>132</v>
      </c>
      <c r="K184" t="s">
        <v>916</v>
      </c>
      <c r="L184" t="s">
        <v>345</v>
      </c>
      <c r="M184" t="s">
        <v>345</v>
      </c>
      <c r="N184">
        <v>4</v>
      </c>
      <c r="O184" t="s">
        <v>147</v>
      </c>
      <c r="P184">
        <v>6</v>
      </c>
      <c r="Q184" t="s">
        <v>2042</v>
      </c>
      <c r="R184">
        <v>38</v>
      </c>
      <c r="S184" t="s">
        <v>2043</v>
      </c>
      <c r="T184" t="s">
        <v>24</v>
      </c>
      <c r="U184">
        <v>38</v>
      </c>
      <c r="V184" t="s">
        <v>2044</v>
      </c>
      <c r="W184" t="s">
        <v>335</v>
      </c>
    </row>
    <row r="185" spans="1:23" x14ac:dyDescent="0.15">
      <c r="A185">
        <v>184</v>
      </c>
      <c r="B185">
        <v>1</v>
      </c>
      <c r="C185" t="s">
        <v>962</v>
      </c>
      <c r="D185" t="s">
        <v>963</v>
      </c>
      <c r="E185">
        <v>17</v>
      </c>
      <c r="F185">
        <v>0</v>
      </c>
      <c r="G185">
        <v>0</v>
      </c>
      <c r="H185" t="s">
        <v>915</v>
      </c>
      <c r="I185" t="s">
        <v>132</v>
      </c>
      <c r="J185" t="s">
        <v>132</v>
      </c>
      <c r="K185" t="s">
        <v>916</v>
      </c>
      <c r="L185" t="s">
        <v>345</v>
      </c>
      <c r="M185" t="s">
        <v>345</v>
      </c>
      <c r="N185">
        <v>4</v>
      </c>
      <c r="O185" t="s">
        <v>147</v>
      </c>
      <c r="P185">
        <v>6</v>
      </c>
      <c r="Q185" t="s">
        <v>964</v>
      </c>
      <c r="R185">
        <v>38</v>
      </c>
      <c r="S185" t="s">
        <v>965</v>
      </c>
      <c r="T185" t="s">
        <v>24</v>
      </c>
      <c r="U185">
        <v>38</v>
      </c>
      <c r="V185" t="s">
        <v>966</v>
      </c>
      <c r="W185" t="s">
        <v>335</v>
      </c>
    </row>
    <row r="186" spans="1:23" x14ac:dyDescent="0.15">
      <c r="A186">
        <v>185</v>
      </c>
      <c r="B186">
        <v>1</v>
      </c>
      <c r="C186" t="s">
        <v>967</v>
      </c>
      <c r="D186" t="s">
        <v>968</v>
      </c>
      <c r="E186">
        <v>17</v>
      </c>
      <c r="F186">
        <v>0</v>
      </c>
      <c r="G186">
        <v>0</v>
      </c>
      <c r="H186" t="s">
        <v>915</v>
      </c>
      <c r="I186" t="s">
        <v>132</v>
      </c>
      <c r="J186" t="s">
        <v>132</v>
      </c>
      <c r="K186" t="s">
        <v>916</v>
      </c>
      <c r="L186" t="s">
        <v>345</v>
      </c>
      <c r="M186" t="s">
        <v>345</v>
      </c>
      <c r="N186">
        <v>4</v>
      </c>
      <c r="O186" t="s">
        <v>147</v>
      </c>
      <c r="P186">
        <v>6</v>
      </c>
      <c r="Q186" t="s">
        <v>969</v>
      </c>
      <c r="R186">
        <v>38</v>
      </c>
      <c r="S186" t="s">
        <v>970</v>
      </c>
      <c r="T186" t="s">
        <v>24</v>
      </c>
      <c r="U186">
        <v>38</v>
      </c>
      <c r="V186" t="s">
        <v>971</v>
      </c>
      <c r="W186" t="s">
        <v>335</v>
      </c>
    </row>
    <row r="187" spans="1:23" x14ac:dyDescent="0.15">
      <c r="A187">
        <v>186</v>
      </c>
      <c r="B187">
        <v>1</v>
      </c>
      <c r="C187" t="s">
        <v>972</v>
      </c>
      <c r="D187" t="s">
        <v>973</v>
      </c>
      <c r="E187">
        <v>17</v>
      </c>
      <c r="F187">
        <v>0</v>
      </c>
      <c r="G187">
        <v>0</v>
      </c>
      <c r="H187" t="s">
        <v>915</v>
      </c>
      <c r="I187" t="s">
        <v>132</v>
      </c>
      <c r="J187" t="s">
        <v>132</v>
      </c>
      <c r="K187" t="s">
        <v>916</v>
      </c>
      <c r="L187" t="s">
        <v>345</v>
      </c>
      <c r="M187" t="s">
        <v>345</v>
      </c>
      <c r="N187">
        <v>4</v>
      </c>
      <c r="O187" t="s">
        <v>147</v>
      </c>
      <c r="P187">
        <v>5</v>
      </c>
      <c r="Q187" t="s">
        <v>974</v>
      </c>
      <c r="R187">
        <v>38</v>
      </c>
      <c r="S187" t="s">
        <v>975</v>
      </c>
      <c r="T187" t="s">
        <v>24</v>
      </c>
      <c r="U187">
        <v>38</v>
      </c>
      <c r="V187" t="s">
        <v>976</v>
      </c>
      <c r="W187" t="s">
        <v>335</v>
      </c>
    </row>
    <row r="188" spans="1:23" x14ac:dyDescent="0.15">
      <c r="A188">
        <v>187</v>
      </c>
      <c r="B188">
        <v>1</v>
      </c>
      <c r="C188" t="s">
        <v>977</v>
      </c>
      <c r="D188" t="s">
        <v>978</v>
      </c>
      <c r="E188">
        <v>17</v>
      </c>
      <c r="F188">
        <v>0</v>
      </c>
      <c r="G188">
        <v>0</v>
      </c>
      <c r="H188" t="s">
        <v>915</v>
      </c>
      <c r="I188" t="s">
        <v>132</v>
      </c>
      <c r="J188" t="s">
        <v>132</v>
      </c>
      <c r="K188" t="s">
        <v>916</v>
      </c>
      <c r="L188" t="s">
        <v>345</v>
      </c>
      <c r="M188" t="s">
        <v>345</v>
      </c>
      <c r="N188">
        <v>4</v>
      </c>
      <c r="O188" t="s">
        <v>147</v>
      </c>
      <c r="P188">
        <v>5</v>
      </c>
      <c r="Q188" t="s">
        <v>979</v>
      </c>
      <c r="R188">
        <v>38</v>
      </c>
      <c r="S188" t="s">
        <v>980</v>
      </c>
      <c r="T188" t="s">
        <v>24</v>
      </c>
      <c r="U188">
        <v>38</v>
      </c>
      <c r="V188" t="s">
        <v>981</v>
      </c>
      <c r="W188" t="s">
        <v>335</v>
      </c>
    </row>
    <row r="189" spans="1:23" x14ac:dyDescent="0.15">
      <c r="A189">
        <v>188</v>
      </c>
      <c r="B189">
        <v>1</v>
      </c>
      <c r="C189" t="s">
        <v>982</v>
      </c>
      <c r="D189" t="s">
        <v>983</v>
      </c>
      <c r="E189">
        <v>17</v>
      </c>
      <c r="F189">
        <v>0</v>
      </c>
      <c r="G189">
        <v>0</v>
      </c>
      <c r="H189" t="s">
        <v>915</v>
      </c>
      <c r="I189" t="s">
        <v>132</v>
      </c>
      <c r="J189" t="s">
        <v>132</v>
      </c>
      <c r="K189" t="s">
        <v>916</v>
      </c>
      <c r="L189" t="s">
        <v>345</v>
      </c>
      <c r="M189" t="s">
        <v>345</v>
      </c>
      <c r="N189">
        <v>4</v>
      </c>
      <c r="O189" t="s">
        <v>147</v>
      </c>
      <c r="P189">
        <v>5</v>
      </c>
      <c r="Q189" t="s">
        <v>984</v>
      </c>
      <c r="R189">
        <v>38</v>
      </c>
      <c r="S189" t="s">
        <v>985</v>
      </c>
      <c r="T189" t="s">
        <v>24</v>
      </c>
      <c r="U189">
        <v>38</v>
      </c>
      <c r="V189" t="s">
        <v>986</v>
      </c>
      <c r="W189" t="s">
        <v>335</v>
      </c>
    </row>
    <row r="190" spans="1:23" x14ac:dyDescent="0.15">
      <c r="A190">
        <v>189</v>
      </c>
      <c r="B190">
        <v>1</v>
      </c>
      <c r="C190" t="s">
        <v>987</v>
      </c>
      <c r="D190" t="s">
        <v>988</v>
      </c>
      <c r="E190">
        <v>17</v>
      </c>
      <c r="F190">
        <v>0</v>
      </c>
      <c r="G190">
        <v>0</v>
      </c>
      <c r="H190" t="s">
        <v>915</v>
      </c>
      <c r="I190" t="s">
        <v>132</v>
      </c>
      <c r="J190" t="s">
        <v>132</v>
      </c>
      <c r="K190" t="s">
        <v>916</v>
      </c>
      <c r="L190" t="s">
        <v>345</v>
      </c>
      <c r="M190" t="s">
        <v>345</v>
      </c>
      <c r="N190">
        <v>4</v>
      </c>
      <c r="O190" t="s">
        <v>147</v>
      </c>
      <c r="P190">
        <v>4</v>
      </c>
      <c r="Q190" t="s">
        <v>989</v>
      </c>
      <c r="R190">
        <v>38</v>
      </c>
      <c r="S190" t="s">
        <v>990</v>
      </c>
      <c r="T190" t="s">
        <v>24</v>
      </c>
      <c r="U190">
        <v>38</v>
      </c>
      <c r="V190" t="s">
        <v>991</v>
      </c>
      <c r="W190" t="s">
        <v>335</v>
      </c>
    </row>
    <row r="191" spans="1:23" x14ac:dyDescent="0.15">
      <c r="A191">
        <v>190</v>
      </c>
      <c r="B191">
        <v>1</v>
      </c>
      <c r="C191" t="s">
        <v>992</v>
      </c>
      <c r="D191" t="s">
        <v>993</v>
      </c>
      <c r="E191">
        <v>17</v>
      </c>
      <c r="F191">
        <v>0</v>
      </c>
      <c r="G191">
        <v>0</v>
      </c>
      <c r="H191" t="s">
        <v>915</v>
      </c>
      <c r="I191" t="s">
        <v>132</v>
      </c>
      <c r="J191" t="s">
        <v>132</v>
      </c>
      <c r="K191" t="s">
        <v>916</v>
      </c>
      <c r="L191" t="s">
        <v>345</v>
      </c>
      <c r="M191" t="s">
        <v>345</v>
      </c>
      <c r="N191">
        <v>4</v>
      </c>
      <c r="O191" t="s">
        <v>147</v>
      </c>
      <c r="P191">
        <v>4</v>
      </c>
      <c r="Q191" t="s">
        <v>994</v>
      </c>
      <c r="R191">
        <v>38</v>
      </c>
      <c r="S191" t="s">
        <v>995</v>
      </c>
      <c r="T191" t="s">
        <v>24</v>
      </c>
      <c r="U191">
        <v>38</v>
      </c>
      <c r="V191" t="s">
        <v>996</v>
      </c>
      <c r="W191" t="s">
        <v>335</v>
      </c>
    </row>
    <row r="192" spans="1:23" x14ac:dyDescent="0.15">
      <c r="A192">
        <v>191</v>
      </c>
      <c r="B192">
        <v>1</v>
      </c>
      <c r="C192" t="s">
        <v>997</v>
      </c>
      <c r="D192" t="s">
        <v>998</v>
      </c>
      <c r="E192">
        <v>17</v>
      </c>
      <c r="F192">
        <v>0</v>
      </c>
      <c r="G192">
        <v>0</v>
      </c>
      <c r="H192" t="s">
        <v>915</v>
      </c>
      <c r="I192" t="s">
        <v>132</v>
      </c>
      <c r="J192" t="s">
        <v>132</v>
      </c>
      <c r="K192" t="s">
        <v>916</v>
      </c>
      <c r="L192" t="s">
        <v>345</v>
      </c>
      <c r="M192" t="s">
        <v>345</v>
      </c>
      <c r="N192">
        <v>4</v>
      </c>
      <c r="O192" t="s">
        <v>147</v>
      </c>
      <c r="P192">
        <v>3</v>
      </c>
      <c r="Q192" t="s">
        <v>999</v>
      </c>
      <c r="R192">
        <v>38</v>
      </c>
      <c r="S192" t="s">
        <v>1000</v>
      </c>
      <c r="T192" t="s">
        <v>24</v>
      </c>
      <c r="U192">
        <v>38</v>
      </c>
      <c r="V192" t="s">
        <v>1001</v>
      </c>
      <c r="W192" t="s">
        <v>335</v>
      </c>
    </row>
    <row r="193" spans="1:23" x14ac:dyDescent="0.15">
      <c r="A193">
        <v>192</v>
      </c>
      <c r="B193">
        <v>1</v>
      </c>
      <c r="C193" t="s">
        <v>1002</v>
      </c>
      <c r="D193" t="s">
        <v>1003</v>
      </c>
      <c r="E193">
        <v>17</v>
      </c>
      <c r="F193">
        <v>0</v>
      </c>
      <c r="G193">
        <v>0</v>
      </c>
      <c r="H193" t="s">
        <v>915</v>
      </c>
      <c r="I193" t="s">
        <v>132</v>
      </c>
      <c r="J193" t="s">
        <v>132</v>
      </c>
      <c r="K193" t="s">
        <v>916</v>
      </c>
      <c r="L193" t="s">
        <v>345</v>
      </c>
      <c r="M193" t="s">
        <v>345</v>
      </c>
      <c r="N193">
        <v>4</v>
      </c>
      <c r="O193" t="s">
        <v>147</v>
      </c>
      <c r="P193">
        <v>3</v>
      </c>
      <c r="Q193" t="s">
        <v>1004</v>
      </c>
      <c r="R193">
        <v>38</v>
      </c>
      <c r="S193" t="s">
        <v>1005</v>
      </c>
      <c r="T193" t="s">
        <v>24</v>
      </c>
      <c r="U193">
        <v>38</v>
      </c>
      <c r="V193" t="s">
        <v>1006</v>
      </c>
      <c r="W193" t="s">
        <v>335</v>
      </c>
    </row>
    <row r="194" spans="1:23" x14ac:dyDescent="0.15">
      <c r="A194">
        <v>193</v>
      </c>
      <c r="B194">
        <v>1</v>
      </c>
      <c r="C194" t="s">
        <v>1007</v>
      </c>
      <c r="D194" t="s">
        <v>1008</v>
      </c>
      <c r="E194">
        <v>17</v>
      </c>
      <c r="F194">
        <v>0</v>
      </c>
      <c r="G194">
        <v>0</v>
      </c>
      <c r="H194" t="s">
        <v>915</v>
      </c>
      <c r="I194" t="s">
        <v>132</v>
      </c>
      <c r="J194" t="s">
        <v>132</v>
      </c>
      <c r="K194" t="s">
        <v>916</v>
      </c>
      <c r="L194" t="s">
        <v>345</v>
      </c>
      <c r="M194" t="s">
        <v>345</v>
      </c>
      <c r="N194">
        <v>4</v>
      </c>
      <c r="O194" t="s">
        <v>147</v>
      </c>
      <c r="P194">
        <v>3</v>
      </c>
      <c r="Q194" t="s">
        <v>1009</v>
      </c>
      <c r="R194">
        <v>38</v>
      </c>
      <c r="S194" t="s">
        <v>1010</v>
      </c>
      <c r="T194" t="s">
        <v>24</v>
      </c>
      <c r="U194">
        <v>38</v>
      </c>
      <c r="V194" t="s">
        <v>1011</v>
      </c>
      <c r="W194" t="s">
        <v>335</v>
      </c>
    </row>
    <row r="195" spans="1:23" x14ac:dyDescent="0.15">
      <c r="A195">
        <v>194</v>
      </c>
      <c r="B195">
        <v>1</v>
      </c>
      <c r="C195" t="s">
        <v>2045</v>
      </c>
      <c r="D195" t="s">
        <v>2046</v>
      </c>
      <c r="E195">
        <v>17</v>
      </c>
      <c r="F195">
        <v>0</v>
      </c>
      <c r="G195">
        <v>0</v>
      </c>
      <c r="H195" t="s">
        <v>915</v>
      </c>
      <c r="I195" t="s">
        <v>132</v>
      </c>
      <c r="J195" t="s">
        <v>132</v>
      </c>
      <c r="K195" t="s">
        <v>916</v>
      </c>
      <c r="L195" t="s">
        <v>345</v>
      </c>
      <c r="M195" t="s">
        <v>345</v>
      </c>
      <c r="N195">
        <v>4</v>
      </c>
      <c r="O195" t="s">
        <v>147</v>
      </c>
      <c r="P195">
        <v>2</v>
      </c>
      <c r="Q195" t="s">
        <v>2047</v>
      </c>
      <c r="R195">
        <v>38</v>
      </c>
      <c r="S195" t="s">
        <v>2048</v>
      </c>
      <c r="T195" t="s">
        <v>24</v>
      </c>
      <c r="U195">
        <v>38</v>
      </c>
      <c r="V195" t="s">
        <v>2049</v>
      </c>
      <c r="W195" t="s">
        <v>335</v>
      </c>
    </row>
    <row r="196" spans="1:23" x14ac:dyDescent="0.15">
      <c r="A196">
        <v>195</v>
      </c>
      <c r="B196">
        <v>2</v>
      </c>
      <c r="C196" t="s">
        <v>1012</v>
      </c>
      <c r="D196" t="s">
        <v>1013</v>
      </c>
      <c r="E196">
        <v>17</v>
      </c>
      <c r="F196">
        <v>0</v>
      </c>
      <c r="G196">
        <v>0</v>
      </c>
      <c r="H196" t="s">
        <v>915</v>
      </c>
      <c r="I196" t="s">
        <v>132</v>
      </c>
      <c r="J196" t="s">
        <v>132</v>
      </c>
      <c r="K196" t="s">
        <v>916</v>
      </c>
      <c r="L196" t="s">
        <v>345</v>
      </c>
      <c r="M196" t="s">
        <v>345</v>
      </c>
      <c r="N196">
        <v>4</v>
      </c>
      <c r="O196" t="s">
        <v>145</v>
      </c>
      <c r="P196">
        <v>2</v>
      </c>
      <c r="Q196" t="s">
        <v>1014</v>
      </c>
      <c r="R196">
        <v>38</v>
      </c>
      <c r="S196" t="s">
        <v>1015</v>
      </c>
      <c r="T196" t="s">
        <v>24</v>
      </c>
      <c r="U196">
        <v>38</v>
      </c>
      <c r="V196" t="s">
        <v>1016</v>
      </c>
      <c r="W196" t="s">
        <v>335</v>
      </c>
    </row>
    <row r="197" spans="1:23" x14ac:dyDescent="0.15">
      <c r="A197">
        <v>196</v>
      </c>
      <c r="B197">
        <v>2</v>
      </c>
      <c r="C197" t="s">
        <v>1017</v>
      </c>
      <c r="D197" t="s">
        <v>1018</v>
      </c>
      <c r="E197">
        <v>17</v>
      </c>
      <c r="F197">
        <v>0</v>
      </c>
      <c r="G197">
        <v>0</v>
      </c>
      <c r="H197" t="s">
        <v>915</v>
      </c>
      <c r="I197" t="s">
        <v>132</v>
      </c>
      <c r="J197" t="s">
        <v>132</v>
      </c>
      <c r="K197" t="s">
        <v>916</v>
      </c>
      <c r="L197" t="s">
        <v>345</v>
      </c>
      <c r="M197" t="s">
        <v>345</v>
      </c>
      <c r="N197">
        <v>4</v>
      </c>
      <c r="O197" t="s">
        <v>145</v>
      </c>
      <c r="P197">
        <v>2</v>
      </c>
      <c r="Q197" t="s">
        <v>1019</v>
      </c>
      <c r="R197">
        <v>38</v>
      </c>
      <c r="S197" t="s">
        <v>1020</v>
      </c>
      <c r="T197" t="s">
        <v>24</v>
      </c>
      <c r="U197">
        <v>38</v>
      </c>
      <c r="V197" t="s">
        <v>1021</v>
      </c>
      <c r="W197" t="s">
        <v>335</v>
      </c>
    </row>
    <row r="198" spans="1:23" x14ac:dyDescent="0.15">
      <c r="A198">
        <v>197</v>
      </c>
      <c r="B198">
        <v>2</v>
      </c>
      <c r="C198" t="s">
        <v>1022</v>
      </c>
      <c r="D198" t="s">
        <v>1023</v>
      </c>
      <c r="E198">
        <v>17</v>
      </c>
      <c r="F198">
        <v>0</v>
      </c>
      <c r="G198">
        <v>0</v>
      </c>
      <c r="H198" t="s">
        <v>915</v>
      </c>
      <c r="I198" t="s">
        <v>132</v>
      </c>
      <c r="J198" t="s">
        <v>132</v>
      </c>
      <c r="K198" t="s">
        <v>916</v>
      </c>
      <c r="L198" t="s">
        <v>345</v>
      </c>
      <c r="M198" t="s">
        <v>345</v>
      </c>
      <c r="N198">
        <v>4</v>
      </c>
      <c r="O198" t="s">
        <v>145</v>
      </c>
      <c r="P198">
        <v>2</v>
      </c>
      <c r="Q198" t="s">
        <v>1024</v>
      </c>
      <c r="R198">
        <v>38</v>
      </c>
      <c r="S198" t="s">
        <v>1025</v>
      </c>
      <c r="T198" t="s">
        <v>24</v>
      </c>
      <c r="U198">
        <v>38</v>
      </c>
      <c r="V198" t="s">
        <v>1026</v>
      </c>
      <c r="W198" t="s">
        <v>335</v>
      </c>
    </row>
    <row r="199" spans="1:23" x14ac:dyDescent="0.15">
      <c r="A199">
        <v>198</v>
      </c>
      <c r="B199">
        <v>2</v>
      </c>
      <c r="C199" t="s">
        <v>1027</v>
      </c>
      <c r="D199" t="s">
        <v>1028</v>
      </c>
      <c r="E199">
        <v>17</v>
      </c>
      <c r="F199">
        <v>0</v>
      </c>
      <c r="G199">
        <v>0</v>
      </c>
      <c r="H199" t="s">
        <v>915</v>
      </c>
      <c r="I199" t="s">
        <v>132</v>
      </c>
      <c r="J199" t="s">
        <v>132</v>
      </c>
      <c r="K199" t="s">
        <v>916</v>
      </c>
      <c r="L199" t="s">
        <v>345</v>
      </c>
      <c r="M199" t="s">
        <v>345</v>
      </c>
      <c r="N199">
        <v>4</v>
      </c>
      <c r="O199" t="s">
        <v>145</v>
      </c>
      <c r="P199">
        <v>1</v>
      </c>
      <c r="Q199" t="s">
        <v>1029</v>
      </c>
      <c r="R199">
        <v>38</v>
      </c>
      <c r="S199" t="s">
        <v>1030</v>
      </c>
      <c r="T199" t="s">
        <v>24</v>
      </c>
      <c r="U199">
        <v>38</v>
      </c>
      <c r="V199" t="s">
        <v>1031</v>
      </c>
      <c r="W199" t="s">
        <v>335</v>
      </c>
    </row>
    <row r="200" spans="1:23" x14ac:dyDescent="0.15">
      <c r="A200">
        <v>199</v>
      </c>
      <c r="B200">
        <v>2</v>
      </c>
      <c r="C200" t="s">
        <v>1032</v>
      </c>
      <c r="D200" t="s">
        <v>1033</v>
      </c>
      <c r="E200">
        <v>17</v>
      </c>
      <c r="F200">
        <v>0</v>
      </c>
      <c r="G200">
        <v>0</v>
      </c>
      <c r="H200" t="s">
        <v>915</v>
      </c>
      <c r="I200" t="s">
        <v>132</v>
      </c>
      <c r="J200" t="s">
        <v>132</v>
      </c>
      <c r="K200" t="s">
        <v>916</v>
      </c>
      <c r="L200" t="s">
        <v>345</v>
      </c>
      <c r="M200" t="s">
        <v>345</v>
      </c>
      <c r="N200">
        <v>4</v>
      </c>
      <c r="O200" t="s">
        <v>145</v>
      </c>
      <c r="P200">
        <v>1</v>
      </c>
      <c r="Q200" t="s">
        <v>1034</v>
      </c>
      <c r="R200">
        <v>38</v>
      </c>
      <c r="S200" t="s">
        <v>1035</v>
      </c>
      <c r="T200" t="s">
        <v>24</v>
      </c>
      <c r="U200">
        <v>38</v>
      </c>
      <c r="V200" t="s">
        <v>1036</v>
      </c>
      <c r="W200" t="s">
        <v>335</v>
      </c>
    </row>
    <row r="201" spans="1:23" x14ac:dyDescent="0.15">
      <c r="A201">
        <v>200</v>
      </c>
      <c r="B201">
        <v>2</v>
      </c>
      <c r="C201" t="s">
        <v>1037</v>
      </c>
      <c r="D201" t="s">
        <v>1038</v>
      </c>
      <c r="E201">
        <v>17</v>
      </c>
      <c r="F201">
        <v>0</v>
      </c>
      <c r="G201">
        <v>0</v>
      </c>
      <c r="H201" t="s">
        <v>915</v>
      </c>
      <c r="I201" t="s">
        <v>132</v>
      </c>
      <c r="J201" t="s">
        <v>132</v>
      </c>
      <c r="K201" t="s">
        <v>916</v>
      </c>
      <c r="L201" t="s">
        <v>345</v>
      </c>
      <c r="M201" t="s">
        <v>345</v>
      </c>
      <c r="N201">
        <v>4</v>
      </c>
      <c r="O201" t="s">
        <v>145</v>
      </c>
      <c r="P201">
        <v>1</v>
      </c>
      <c r="Q201" t="s">
        <v>1039</v>
      </c>
      <c r="R201">
        <v>38</v>
      </c>
      <c r="S201" t="s">
        <v>1040</v>
      </c>
      <c r="T201" t="s">
        <v>24</v>
      </c>
      <c r="U201">
        <v>38</v>
      </c>
      <c r="V201" t="s">
        <v>1041</v>
      </c>
      <c r="W201" t="s">
        <v>335</v>
      </c>
    </row>
    <row r="202" spans="1:23" x14ac:dyDescent="0.15">
      <c r="A202">
        <v>201</v>
      </c>
      <c r="B202">
        <v>2</v>
      </c>
      <c r="C202" t="s">
        <v>1042</v>
      </c>
      <c r="D202" t="s">
        <v>1043</v>
      </c>
      <c r="E202">
        <v>17</v>
      </c>
      <c r="F202">
        <v>0</v>
      </c>
      <c r="G202">
        <v>0</v>
      </c>
      <c r="H202" t="s">
        <v>915</v>
      </c>
      <c r="I202" t="s">
        <v>132</v>
      </c>
      <c r="J202" t="s">
        <v>132</v>
      </c>
      <c r="K202" t="s">
        <v>916</v>
      </c>
      <c r="L202" t="s">
        <v>345</v>
      </c>
      <c r="M202" t="s">
        <v>345</v>
      </c>
      <c r="N202">
        <v>4</v>
      </c>
      <c r="O202" t="s">
        <v>147</v>
      </c>
      <c r="P202">
        <v>6</v>
      </c>
      <c r="Q202" t="s">
        <v>1044</v>
      </c>
      <c r="R202">
        <v>38</v>
      </c>
      <c r="S202" t="s">
        <v>1045</v>
      </c>
      <c r="T202" t="s">
        <v>24</v>
      </c>
      <c r="U202">
        <v>38</v>
      </c>
      <c r="V202" t="s">
        <v>1046</v>
      </c>
      <c r="W202" t="s">
        <v>335</v>
      </c>
    </row>
    <row r="203" spans="1:23" x14ac:dyDescent="0.15">
      <c r="A203">
        <v>202</v>
      </c>
      <c r="B203">
        <v>2</v>
      </c>
      <c r="C203" t="s">
        <v>1047</v>
      </c>
      <c r="D203" t="s">
        <v>1048</v>
      </c>
      <c r="E203">
        <v>17</v>
      </c>
      <c r="F203">
        <v>0</v>
      </c>
      <c r="G203">
        <v>0</v>
      </c>
      <c r="H203" t="s">
        <v>915</v>
      </c>
      <c r="I203" t="s">
        <v>132</v>
      </c>
      <c r="J203" t="s">
        <v>132</v>
      </c>
      <c r="K203" t="s">
        <v>916</v>
      </c>
      <c r="L203" t="s">
        <v>345</v>
      </c>
      <c r="M203" t="s">
        <v>345</v>
      </c>
      <c r="N203">
        <v>4</v>
      </c>
      <c r="O203" t="s">
        <v>147</v>
      </c>
      <c r="P203">
        <v>6</v>
      </c>
      <c r="Q203" t="s">
        <v>1049</v>
      </c>
      <c r="R203">
        <v>38</v>
      </c>
      <c r="S203" t="s">
        <v>1050</v>
      </c>
      <c r="T203" t="s">
        <v>24</v>
      </c>
      <c r="U203">
        <v>38</v>
      </c>
      <c r="V203" t="s">
        <v>1051</v>
      </c>
      <c r="W203" t="s">
        <v>335</v>
      </c>
    </row>
    <row r="204" spans="1:23" x14ac:dyDescent="0.15">
      <c r="A204">
        <v>203</v>
      </c>
      <c r="B204">
        <v>2</v>
      </c>
      <c r="C204" t="s">
        <v>1052</v>
      </c>
      <c r="D204" t="s">
        <v>1053</v>
      </c>
      <c r="E204">
        <v>17</v>
      </c>
      <c r="F204">
        <v>0</v>
      </c>
      <c r="G204">
        <v>0</v>
      </c>
      <c r="H204" t="s">
        <v>915</v>
      </c>
      <c r="I204" t="s">
        <v>132</v>
      </c>
      <c r="J204" t="s">
        <v>132</v>
      </c>
      <c r="K204" t="s">
        <v>916</v>
      </c>
      <c r="L204" t="s">
        <v>345</v>
      </c>
      <c r="M204" t="s">
        <v>345</v>
      </c>
      <c r="N204">
        <v>4</v>
      </c>
      <c r="O204" t="s">
        <v>147</v>
      </c>
      <c r="P204">
        <v>6</v>
      </c>
      <c r="Q204" t="s">
        <v>1054</v>
      </c>
      <c r="R204">
        <v>38</v>
      </c>
      <c r="S204" t="s">
        <v>1055</v>
      </c>
      <c r="T204" t="s">
        <v>24</v>
      </c>
      <c r="U204">
        <v>38</v>
      </c>
      <c r="V204" t="s">
        <v>1056</v>
      </c>
      <c r="W204" t="s">
        <v>335</v>
      </c>
    </row>
    <row r="205" spans="1:23" x14ac:dyDescent="0.15">
      <c r="A205">
        <v>204</v>
      </c>
      <c r="B205">
        <v>2</v>
      </c>
      <c r="C205" t="s">
        <v>1057</v>
      </c>
      <c r="D205" t="s">
        <v>1058</v>
      </c>
      <c r="E205">
        <v>17</v>
      </c>
      <c r="F205">
        <v>0</v>
      </c>
      <c r="G205">
        <v>0</v>
      </c>
      <c r="H205" t="s">
        <v>915</v>
      </c>
      <c r="I205" t="s">
        <v>132</v>
      </c>
      <c r="J205" t="s">
        <v>132</v>
      </c>
      <c r="K205" t="s">
        <v>916</v>
      </c>
      <c r="L205" t="s">
        <v>345</v>
      </c>
      <c r="M205" t="s">
        <v>345</v>
      </c>
      <c r="N205">
        <v>4</v>
      </c>
      <c r="O205" t="s">
        <v>147</v>
      </c>
      <c r="P205">
        <v>6</v>
      </c>
      <c r="Q205" t="s">
        <v>1059</v>
      </c>
      <c r="R205">
        <v>38</v>
      </c>
      <c r="S205" t="s">
        <v>1060</v>
      </c>
      <c r="T205" t="s">
        <v>24</v>
      </c>
      <c r="U205">
        <v>38</v>
      </c>
      <c r="V205" t="s">
        <v>1061</v>
      </c>
      <c r="W205" t="s">
        <v>335</v>
      </c>
    </row>
    <row r="206" spans="1:23" x14ac:dyDescent="0.15">
      <c r="A206">
        <v>205</v>
      </c>
      <c r="B206">
        <v>2</v>
      </c>
      <c r="C206" t="s">
        <v>1062</v>
      </c>
      <c r="D206" t="s">
        <v>1063</v>
      </c>
      <c r="E206">
        <v>17</v>
      </c>
      <c r="F206">
        <v>0</v>
      </c>
      <c r="G206">
        <v>0</v>
      </c>
      <c r="H206" t="s">
        <v>915</v>
      </c>
      <c r="I206" t="s">
        <v>132</v>
      </c>
      <c r="J206" t="s">
        <v>132</v>
      </c>
      <c r="K206" t="s">
        <v>916</v>
      </c>
      <c r="L206" t="s">
        <v>345</v>
      </c>
      <c r="M206" t="s">
        <v>345</v>
      </c>
      <c r="N206">
        <v>4</v>
      </c>
      <c r="O206" t="s">
        <v>147</v>
      </c>
      <c r="P206">
        <v>5</v>
      </c>
      <c r="Q206" t="s">
        <v>1064</v>
      </c>
      <c r="R206">
        <v>38</v>
      </c>
      <c r="S206" t="s">
        <v>1065</v>
      </c>
      <c r="T206" t="s">
        <v>24</v>
      </c>
      <c r="U206">
        <v>38</v>
      </c>
      <c r="V206" t="s">
        <v>1066</v>
      </c>
      <c r="W206" t="s">
        <v>335</v>
      </c>
    </row>
    <row r="207" spans="1:23" x14ac:dyDescent="0.15">
      <c r="A207">
        <v>206</v>
      </c>
      <c r="B207">
        <v>2</v>
      </c>
      <c r="C207" t="s">
        <v>1067</v>
      </c>
      <c r="D207" t="s">
        <v>1068</v>
      </c>
      <c r="E207">
        <v>17</v>
      </c>
      <c r="F207">
        <v>0</v>
      </c>
      <c r="G207">
        <v>0</v>
      </c>
      <c r="H207" t="s">
        <v>915</v>
      </c>
      <c r="I207" t="s">
        <v>132</v>
      </c>
      <c r="J207" t="s">
        <v>132</v>
      </c>
      <c r="K207" t="s">
        <v>916</v>
      </c>
      <c r="L207" t="s">
        <v>345</v>
      </c>
      <c r="M207" t="s">
        <v>345</v>
      </c>
      <c r="N207">
        <v>4</v>
      </c>
      <c r="O207" t="s">
        <v>147</v>
      </c>
      <c r="P207">
        <v>4</v>
      </c>
      <c r="Q207" t="s">
        <v>1069</v>
      </c>
      <c r="R207">
        <v>38</v>
      </c>
      <c r="S207" t="s">
        <v>1070</v>
      </c>
      <c r="T207" t="s">
        <v>24</v>
      </c>
      <c r="U207">
        <v>38</v>
      </c>
      <c r="V207" t="s">
        <v>1071</v>
      </c>
      <c r="W207" t="s">
        <v>335</v>
      </c>
    </row>
    <row r="208" spans="1:23" x14ac:dyDescent="0.15">
      <c r="A208">
        <v>207</v>
      </c>
      <c r="B208">
        <v>2</v>
      </c>
      <c r="C208" t="s">
        <v>1072</v>
      </c>
      <c r="D208" t="s">
        <v>1073</v>
      </c>
      <c r="E208">
        <v>17</v>
      </c>
      <c r="F208">
        <v>0</v>
      </c>
      <c r="G208">
        <v>0</v>
      </c>
      <c r="H208" t="s">
        <v>915</v>
      </c>
      <c r="I208" t="s">
        <v>132</v>
      </c>
      <c r="J208" t="s">
        <v>132</v>
      </c>
      <c r="K208" t="s">
        <v>916</v>
      </c>
      <c r="L208" t="s">
        <v>345</v>
      </c>
      <c r="M208" t="s">
        <v>345</v>
      </c>
      <c r="N208">
        <v>4</v>
      </c>
      <c r="O208" t="s">
        <v>147</v>
      </c>
      <c r="P208">
        <v>4</v>
      </c>
      <c r="Q208" t="s">
        <v>257</v>
      </c>
      <c r="R208">
        <v>38</v>
      </c>
      <c r="S208" t="s">
        <v>1074</v>
      </c>
      <c r="T208" t="s">
        <v>24</v>
      </c>
      <c r="U208">
        <v>38</v>
      </c>
      <c r="V208" t="s">
        <v>1075</v>
      </c>
      <c r="W208" t="s">
        <v>335</v>
      </c>
    </row>
    <row r="209" spans="1:23" x14ac:dyDescent="0.15">
      <c r="A209">
        <v>208</v>
      </c>
      <c r="B209">
        <v>2</v>
      </c>
      <c r="C209" t="s">
        <v>1076</v>
      </c>
      <c r="D209" t="s">
        <v>1077</v>
      </c>
      <c r="E209">
        <v>17</v>
      </c>
      <c r="F209">
        <v>0</v>
      </c>
      <c r="G209">
        <v>0</v>
      </c>
      <c r="H209" t="s">
        <v>915</v>
      </c>
      <c r="I209" t="s">
        <v>132</v>
      </c>
      <c r="J209" t="s">
        <v>132</v>
      </c>
      <c r="K209" t="s">
        <v>916</v>
      </c>
      <c r="L209" t="s">
        <v>345</v>
      </c>
      <c r="M209" t="s">
        <v>345</v>
      </c>
      <c r="N209">
        <v>4</v>
      </c>
      <c r="O209" t="s">
        <v>147</v>
      </c>
      <c r="P209">
        <v>4</v>
      </c>
      <c r="Q209" t="s">
        <v>1078</v>
      </c>
      <c r="R209">
        <v>38</v>
      </c>
      <c r="S209" t="s">
        <v>1079</v>
      </c>
      <c r="T209" t="s">
        <v>24</v>
      </c>
      <c r="U209">
        <v>38</v>
      </c>
      <c r="V209" t="s">
        <v>1080</v>
      </c>
      <c r="W209" t="s">
        <v>335</v>
      </c>
    </row>
    <row r="210" spans="1:23" x14ac:dyDescent="0.15">
      <c r="A210">
        <v>209</v>
      </c>
      <c r="B210">
        <v>2</v>
      </c>
      <c r="C210" t="s">
        <v>1081</v>
      </c>
      <c r="D210" t="s">
        <v>1082</v>
      </c>
      <c r="E210">
        <v>17</v>
      </c>
      <c r="F210">
        <v>0</v>
      </c>
      <c r="G210">
        <v>0</v>
      </c>
      <c r="H210" t="s">
        <v>915</v>
      </c>
      <c r="I210" t="s">
        <v>132</v>
      </c>
      <c r="J210" t="s">
        <v>132</v>
      </c>
      <c r="K210" t="s">
        <v>916</v>
      </c>
      <c r="L210" t="s">
        <v>345</v>
      </c>
      <c r="M210" t="s">
        <v>345</v>
      </c>
      <c r="N210">
        <v>4</v>
      </c>
      <c r="O210" t="s">
        <v>147</v>
      </c>
      <c r="P210">
        <v>3</v>
      </c>
      <c r="Q210" t="s">
        <v>1083</v>
      </c>
      <c r="R210">
        <v>38</v>
      </c>
      <c r="S210" t="s">
        <v>1084</v>
      </c>
      <c r="T210" t="s">
        <v>24</v>
      </c>
      <c r="U210">
        <v>38</v>
      </c>
      <c r="V210" t="s">
        <v>1085</v>
      </c>
      <c r="W210" t="s">
        <v>335</v>
      </c>
    </row>
    <row r="211" spans="1:23" x14ac:dyDescent="0.15">
      <c r="A211">
        <v>210</v>
      </c>
      <c r="B211">
        <v>1</v>
      </c>
      <c r="C211" t="s">
        <v>2050</v>
      </c>
      <c r="D211" t="s">
        <v>2051</v>
      </c>
      <c r="E211">
        <v>16</v>
      </c>
      <c r="F211">
        <v>0</v>
      </c>
      <c r="G211">
        <v>0</v>
      </c>
      <c r="H211" t="s">
        <v>1088</v>
      </c>
      <c r="I211" t="s">
        <v>132</v>
      </c>
      <c r="J211" t="s">
        <v>132</v>
      </c>
      <c r="K211" t="s">
        <v>1089</v>
      </c>
      <c r="L211" t="s">
        <v>345</v>
      </c>
      <c r="M211" t="s">
        <v>345</v>
      </c>
      <c r="N211">
        <v>4</v>
      </c>
      <c r="O211" t="s">
        <v>146</v>
      </c>
      <c r="P211">
        <v>3</v>
      </c>
      <c r="Q211" t="s">
        <v>2052</v>
      </c>
      <c r="R211">
        <v>38</v>
      </c>
      <c r="S211" t="s">
        <v>2053</v>
      </c>
      <c r="T211" t="s">
        <v>24</v>
      </c>
      <c r="U211">
        <v>38</v>
      </c>
      <c r="V211" t="s">
        <v>2054</v>
      </c>
      <c r="W211" t="s">
        <v>338</v>
      </c>
    </row>
    <row r="212" spans="1:23" x14ac:dyDescent="0.15">
      <c r="A212">
        <v>211</v>
      </c>
      <c r="B212">
        <v>1</v>
      </c>
      <c r="C212" t="s">
        <v>1086</v>
      </c>
      <c r="D212" t="s">
        <v>1087</v>
      </c>
      <c r="E212">
        <v>16</v>
      </c>
      <c r="F212">
        <v>0</v>
      </c>
      <c r="G212">
        <v>0</v>
      </c>
      <c r="H212" t="s">
        <v>1088</v>
      </c>
      <c r="I212" t="s">
        <v>132</v>
      </c>
      <c r="J212" t="s">
        <v>132</v>
      </c>
      <c r="K212" t="s">
        <v>1089</v>
      </c>
      <c r="L212" t="s">
        <v>345</v>
      </c>
      <c r="M212" t="s">
        <v>345</v>
      </c>
      <c r="N212">
        <v>4</v>
      </c>
      <c r="O212" t="s">
        <v>146</v>
      </c>
      <c r="P212">
        <v>2</v>
      </c>
      <c r="Q212" t="s">
        <v>1090</v>
      </c>
      <c r="R212">
        <v>38</v>
      </c>
      <c r="S212" t="s">
        <v>1091</v>
      </c>
      <c r="T212" t="s">
        <v>24</v>
      </c>
      <c r="U212">
        <v>38</v>
      </c>
      <c r="V212" t="s">
        <v>1092</v>
      </c>
      <c r="W212" t="s">
        <v>338</v>
      </c>
    </row>
    <row r="213" spans="1:23" x14ac:dyDescent="0.15">
      <c r="A213">
        <v>212</v>
      </c>
      <c r="B213">
        <v>1</v>
      </c>
      <c r="C213" t="s">
        <v>1093</v>
      </c>
      <c r="D213" t="s">
        <v>1094</v>
      </c>
      <c r="E213">
        <v>16</v>
      </c>
      <c r="F213">
        <v>0</v>
      </c>
      <c r="G213">
        <v>0</v>
      </c>
      <c r="H213" t="s">
        <v>1088</v>
      </c>
      <c r="I213" t="s">
        <v>132</v>
      </c>
      <c r="J213" t="s">
        <v>132</v>
      </c>
      <c r="K213" t="s">
        <v>1089</v>
      </c>
      <c r="L213" t="s">
        <v>345</v>
      </c>
      <c r="M213" t="s">
        <v>345</v>
      </c>
      <c r="N213">
        <v>4</v>
      </c>
      <c r="O213" t="s">
        <v>146</v>
      </c>
      <c r="P213">
        <v>2</v>
      </c>
      <c r="Q213" t="s">
        <v>1095</v>
      </c>
      <c r="R213">
        <v>38</v>
      </c>
      <c r="S213" t="s">
        <v>1096</v>
      </c>
      <c r="T213" t="s">
        <v>24</v>
      </c>
      <c r="U213">
        <v>38</v>
      </c>
      <c r="V213" t="s">
        <v>1097</v>
      </c>
      <c r="W213" t="s">
        <v>338</v>
      </c>
    </row>
    <row r="214" spans="1:23" x14ac:dyDescent="0.15">
      <c r="A214">
        <v>213</v>
      </c>
      <c r="B214">
        <v>1</v>
      </c>
      <c r="C214" t="s">
        <v>1098</v>
      </c>
      <c r="D214" t="s">
        <v>1099</v>
      </c>
      <c r="E214">
        <v>16</v>
      </c>
      <c r="F214">
        <v>0</v>
      </c>
      <c r="G214">
        <v>0</v>
      </c>
      <c r="H214" t="s">
        <v>1088</v>
      </c>
      <c r="I214" t="s">
        <v>132</v>
      </c>
      <c r="J214" t="s">
        <v>132</v>
      </c>
      <c r="K214" t="s">
        <v>1089</v>
      </c>
      <c r="L214" t="s">
        <v>345</v>
      </c>
      <c r="M214" t="s">
        <v>345</v>
      </c>
      <c r="N214">
        <v>4</v>
      </c>
      <c r="O214" t="s">
        <v>145</v>
      </c>
      <c r="P214">
        <v>3</v>
      </c>
      <c r="Q214" t="s">
        <v>1100</v>
      </c>
      <c r="R214">
        <v>38</v>
      </c>
      <c r="S214" t="s">
        <v>1101</v>
      </c>
      <c r="T214" t="s">
        <v>24</v>
      </c>
      <c r="U214">
        <v>38</v>
      </c>
      <c r="V214" t="s">
        <v>1102</v>
      </c>
      <c r="W214" t="s">
        <v>338</v>
      </c>
    </row>
    <row r="215" spans="1:23" x14ac:dyDescent="0.15">
      <c r="A215">
        <v>214</v>
      </c>
      <c r="B215">
        <v>1</v>
      </c>
      <c r="C215" t="s">
        <v>208</v>
      </c>
      <c r="D215" t="s">
        <v>209</v>
      </c>
      <c r="E215">
        <v>16</v>
      </c>
      <c r="F215">
        <v>0</v>
      </c>
      <c r="G215">
        <v>0</v>
      </c>
      <c r="H215" t="s">
        <v>1088</v>
      </c>
      <c r="I215" t="s">
        <v>132</v>
      </c>
      <c r="J215" t="s">
        <v>132</v>
      </c>
      <c r="K215" t="s">
        <v>1089</v>
      </c>
      <c r="L215" t="s">
        <v>345</v>
      </c>
      <c r="M215" t="s">
        <v>345</v>
      </c>
      <c r="N215">
        <v>4</v>
      </c>
      <c r="O215" t="s">
        <v>145</v>
      </c>
      <c r="P215">
        <v>2</v>
      </c>
      <c r="Q215" t="s">
        <v>210</v>
      </c>
      <c r="R215">
        <v>38</v>
      </c>
      <c r="S215" t="s">
        <v>1103</v>
      </c>
      <c r="T215" t="s">
        <v>24</v>
      </c>
      <c r="U215">
        <v>38</v>
      </c>
      <c r="V215" t="s">
        <v>1104</v>
      </c>
      <c r="W215" t="s">
        <v>338</v>
      </c>
    </row>
    <row r="216" spans="1:23" x14ac:dyDescent="0.15">
      <c r="A216">
        <v>215</v>
      </c>
      <c r="B216">
        <v>1</v>
      </c>
      <c r="C216" t="s">
        <v>2055</v>
      </c>
      <c r="D216" t="s">
        <v>2056</v>
      </c>
      <c r="E216">
        <v>16</v>
      </c>
      <c r="F216">
        <v>0</v>
      </c>
      <c r="G216">
        <v>0</v>
      </c>
      <c r="H216" t="s">
        <v>1088</v>
      </c>
      <c r="I216" t="s">
        <v>132</v>
      </c>
      <c r="J216" t="s">
        <v>132</v>
      </c>
      <c r="K216" t="s">
        <v>1089</v>
      </c>
      <c r="L216" t="s">
        <v>345</v>
      </c>
      <c r="M216" t="s">
        <v>345</v>
      </c>
      <c r="N216">
        <v>4</v>
      </c>
      <c r="O216" t="s">
        <v>145</v>
      </c>
      <c r="P216">
        <v>2</v>
      </c>
      <c r="Q216" t="s">
        <v>2057</v>
      </c>
      <c r="R216">
        <v>38</v>
      </c>
      <c r="S216" t="s">
        <v>2058</v>
      </c>
      <c r="T216" t="s">
        <v>24</v>
      </c>
      <c r="U216">
        <v>38</v>
      </c>
      <c r="V216" t="s">
        <v>2059</v>
      </c>
      <c r="W216" t="s">
        <v>338</v>
      </c>
    </row>
    <row r="217" spans="1:23" x14ac:dyDescent="0.15">
      <c r="A217">
        <v>216</v>
      </c>
      <c r="B217">
        <v>1</v>
      </c>
      <c r="C217" t="s">
        <v>1105</v>
      </c>
      <c r="D217" t="s">
        <v>1106</v>
      </c>
      <c r="E217">
        <v>16</v>
      </c>
      <c r="F217">
        <v>0</v>
      </c>
      <c r="G217">
        <v>0</v>
      </c>
      <c r="H217" t="s">
        <v>1088</v>
      </c>
      <c r="I217" t="s">
        <v>132</v>
      </c>
      <c r="J217" t="s">
        <v>132</v>
      </c>
      <c r="K217" t="s">
        <v>1089</v>
      </c>
      <c r="L217" t="s">
        <v>345</v>
      </c>
      <c r="M217" t="s">
        <v>345</v>
      </c>
      <c r="N217">
        <v>4</v>
      </c>
      <c r="O217" t="s">
        <v>147</v>
      </c>
      <c r="P217">
        <v>6</v>
      </c>
      <c r="Q217" t="s">
        <v>1107</v>
      </c>
      <c r="R217">
        <v>38</v>
      </c>
      <c r="S217" t="s">
        <v>1108</v>
      </c>
      <c r="T217" t="s">
        <v>24</v>
      </c>
      <c r="U217">
        <v>38</v>
      </c>
      <c r="V217" t="s">
        <v>1109</v>
      </c>
      <c r="W217" t="s">
        <v>338</v>
      </c>
    </row>
    <row r="218" spans="1:23" x14ac:dyDescent="0.15">
      <c r="A218">
        <v>217</v>
      </c>
      <c r="B218">
        <v>1</v>
      </c>
      <c r="C218" t="s">
        <v>1110</v>
      </c>
      <c r="D218" t="s">
        <v>1111</v>
      </c>
      <c r="E218">
        <v>16</v>
      </c>
      <c r="F218">
        <v>0</v>
      </c>
      <c r="G218">
        <v>0</v>
      </c>
      <c r="H218" t="s">
        <v>1088</v>
      </c>
      <c r="I218" t="s">
        <v>132</v>
      </c>
      <c r="J218" t="s">
        <v>132</v>
      </c>
      <c r="K218" t="s">
        <v>1089</v>
      </c>
      <c r="L218" t="s">
        <v>345</v>
      </c>
      <c r="M218" t="s">
        <v>345</v>
      </c>
      <c r="N218">
        <v>4</v>
      </c>
      <c r="O218" t="s">
        <v>147</v>
      </c>
      <c r="P218">
        <v>6</v>
      </c>
      <c r="Q218" t="s">
        <v>1112</v>
      </c>
      <c r="R218">
        <v>38</v>
      </c>
      <c r="S218" t="s">
        <v>1113</v>
      </c>
      <c r="T218" t="s">
        <v>24</v>
      </c>
      <c r="U218">
        <v>38</v>
      </c>
      <c r="V218" t="s">
        <v>1114</v>
      </c>
      <c r="W218" t="s">
        <v>338</v>
      </c>
    </row>
    <row r="219" spans="1:23" x14ac:dyDescent="0.15">
      <c r="A219">
        <v>218</v>
      </c>
      <c r="B219">
        <v>1</v>
      </c>
      <c r="C219" t="s">
        <v>1115</v>
      </c>
      <c r="D219" t="s">
        <v>1116</v>
      </c>
      <c r="E219">
        <v>16</v>
      </c>
      <c r="F219">
        <v>0</v>
      </c>
      <c r="G219">
        <v>0</v>
      </c>
      <c r="H219" t="s">
        <v>1088</v>
      </c>
      <c r="I219" t="s">
        <v>132</v>
      </c>
      <c r="J219" t="s">
        <v>132</v>
      </c>
      <c r="K219" t="s">
        <v>1089</v>
      </c>
      <c r="L219" t="s">
        <v>345</v>
      </c>
      <c r="M219" t="s">
        <v>345</v>
      </c>
      <c r="N219">
        <v>4</v>
      </c>
      <c r="O219" t="s">
        <v>147</v>
      </c>
      <c r="P219">
        <v>6</v>
      </c>
      <c r="Q219" t="s">
        <v>1117</v>
      </c>
      <c r="R219">
        <v>38</v>
      </c>
      <c r="S219" t="s">
        <v>1118</v>
      </c>
      <c r="T219" t="s">
        <v>24</v>
      </c>
      <c r="U219">
        <v>38</v>
      </c>
      <c r="V219" t="s">
        <v>1119</v>
      </c>
      <c r="W219" t="s">
        <v>338</v>
      </c>
    </row>
    <row r="220" spans="1:23" x14ac:dyDescent="0.15">
      <c r="A220">
        <v>219</v>
      </c>
      <c r="B220">
        <v>1</v>
      </c>
      <c r="C220" t="s">
        <v>1120</v>
      </c>
      <c r="D220" t="s">
        <v>1121</v>
      </c>
      <c r="E220">
        <v>16</v>
      </c>
      <c r="F220">
        <v>0</v>
      </c>
      <c r="G220">
        <v>0</v>
      </c>
      <c r="H220" t="s">
        <v>1088</v>
      </c>
      <c r="I220" t="s">
        <v>132</v>
      </c>
      <c r="J220" t="s">
        <v>132</v>
      </c>
      <c r="K220" t="s">
        <v>1089</v>
      </c>
      <c r="L220" t="s">
        <v>345</v>
      </c>
      <c r="M220" t="s">
        <v>345</v>
      </c>
      <c r="N220">
        <v>4</v>
      </c>
      <c r="O220" t="s">
        <v>147</v>
      </c>
      <c r="P220">
        <v>5</v>
      </c>
      <c r="Q220" t="s">
        <v>1122</v>
      </c>
      <c r="R220">
        <v>38</v>
      </c>
      <c r="S220" t="s">
        <v>1123</v>
      </c>
      <c r="T220" t="s">
        <v>24</v>
      </c>
      <c r="U220">
        <v>38</v>
      </c>
      <c r="V220" t="s">
        <v>1124</v>
      </c>
      <c r="W220" t="s">
        <v>338</v>
      </c>
    </row>
    <row r="221" spans="1:23" x14ac:dyDescent="0.15">
      <c r="A221">
        <v>220</v>
      </c>
      <c r="B221">
        <v>1</v>
      </c>
      <c r="C221" t="s">
        <v>1125</v>
      </c>
      <c r="D221" t="s">
        <v>1126</v>
      </c>
      <c r="E221">
        <v>16</v>
      </c>
      <c r="F221">
        <v>0</v>
      </c>
      <c r="G221">
        <v>0</v>
      </c>
      <c r="H221" t="s">
        <v>1088</v>
      </c>
      <c r="I221" t="s">
        <v>132</v>
      </c>
      <c r="J221" t="s">
        <v>132</v>
      </c>
      <c r="K221" t="s">
        <v>1089</v>
      </c>
      <c r="L221" t="s">
        <v>345</v>
      </c>
      <c r="M221" t="s">
        <v>345</v>
      </c>
      <c r="N221">
        <v>4</v>
      </c>
      <c r="O221" t="s">
        <v>147</v>
      </c>
      <c r="P221">
        <v>5</v>
      </c>
      <c r="Q221" t="s">
        <v>251</v>
      </c>
      <c r="R221">
        <v>38</v>
      </c>
      <c r="S221" t="s">
        <v>1127</v>
      </c>
      <c r="T221" t="s">
        <v>24</v>
      </c>
      <c r="U221">
        <v>38</v>
      </c>
      <c r="V221" t="s">
        <v>1128</v>
      </c>
      <c r="W221" t="s">
        <v>338</v>
      </c>
    </row>
    <row r="222" spans="1:23" x14ac:dyDescent="0.15">
      <c r="A222">
        <v>221</v>
      </c>
      <c r="B222">
        <v>1</v>
      </c>
      <c r="C222" t="s">
        <v>2060</v>
      </c>
      <c r="D222" t="s">
        <v>2061</v>
      </c>
      <c r="E222">
        <v>16</v>
      </c>
      <c r="F222">
        <v>0</v>
      </c>
      <c r="G222">
        <v>0</v>
      </c>
      <c r="H222" t="s">
        <v>1088</v>
      </c>
      <c r="I222" t="s">
        <v>132</v>
      </c>
      <c r="J222" t="s">
        <v>132</v>
      </c>
      <c r="K222" t="s">
        <v>1089</v>
      </c>
      <c r="L222" t="s">
        <v>345</v>
      </c>
      <c r="M222" t="s">
        <v>345</v>
      </c>
      <c r="N222">
        <v>4</v>
      </c>
      <c r="O222" t="s">
        <v>147</v>
      </c>
      <c r="P222">
        <v>4</v>
      </c>
      <c r="Q222" t="s">
        <v>2062</v>
      </c>
      <c r="R222">
        <v>38</v>
      </c>
      <c r="S222" t="s">
        <v>2063</v>
      </c>
      <c r="T222" t="s">
        <v>24</v>
      </c>
      <c r="U222">
        <v>38</v>
      </c>
      <c r="V222" t="s">
        <v>2064</v>
      </c>
      <c r="W222" t="s">
        <v>338</v>
      </c>
    </row>
    <row r="223" spans="1:23" x14ac:dyDescent="0.15">
      <c r="A223">
        <v>222</v>
      </c>
      <c r="B223">
        <v>2</v>
      </c>
      <c r="C223" t="s">
        <v>2065</v>
      </c>
      <c r="D223" t="s">
        <v>2066</v>
      </c>
      <c r="E223">
        <v>16</v>
      </c>
      <c r="F223">
        <v>0</v>
      </c>
      <c r="G223">
        <v>0</v>
      </c>
      <c r="H223" t="s">
        <v>1088</v>
      </c>
      <c r="I223" t="s">
        <v>132</v>
      </c>
      <c r="J223" t="s">
        <v>132</v>
      </c>
      <c r="K223" t="s">
        <v>1089</v>
      </c>
      <c r="L223" t="s">
        <v>345</v>
      </c>
      <c r="M223" t="s">
        <v>345</v>
      </c>
      <c r="N223">
        <v>4</v>
      </c>
      <c r="O223" t="s">
        <v>146</v>
      </c>
      <c r="P223">
        <v>1</v>
      </c>
      <c r="Q223" t="s">
        <v>2067</v>
      </c>
      <c r="R223">
        <v>38</v>
      </c>
      <c r="S223" t="s">
        <v>2068</v>
      </c>
      <c r="T223" t="s">
        <v>24</v>
      </c>
      <c r="U223">
        <v>38</v>
      </c>
      <c r="V223" t="s">
        <v>2069</v>
      </c>
      <c r="W223" t="s">
        <v>338</v>
      </c>
    </row>
    <row r="224" spans="1:23" x14ac:dyDescent="0.15">
      <c r="A224">
        <v>223</v>
      </c>
      <c r="B224">
        <v>2</v>
      </c>
      <c r="C224" t="s">
        <v>1129</v>
      </c>
      <c r="D224" t="s">
        <v>1130</v>
      </c>
      <c r="E224">
        <v>16</v>
      </c>
      <c r="F224">
        <v>0</v>
      </c>
      <c r="G224">
        <v>0</v>
      </c>
      <c r="H224" t="s">
        <v>1088</v>
      </c>
      <c r="I224" t="s">
        <v>132</v>
      </c>
      <c r="J224" t="s">
        <v>132</v>
      </c>
      <c r="K224" t="s">
        <v>1089</v>
      </c>
      <c r="L224" t="s">
        <v>345</v>
      </c>
      <c r="M224" t="s">
        <v>345</v>
      </c>
      <c r="N224">
        <v>4</v>
      </c>
      <c r="O224" t="s">
        <v>145</v>
      </c>
      <c r="P224">
        <v>3</v>
      </c>
      <c r="Q224" t="s">
        <v>1131</v>
      </c>
      <c r="R224">
        <v>38</v>
      </c>
      <c r="S224" t="s">
        <v>1132</v>
      </c>
      <c r="T224" t="s">
        <v>24</v>
      </c>
      <c r="U224">
        <v>38</v>
      </c>
      <c r="V224" t="s">
        <v>1133</v>
      </c>
      <c r="W224" t="s">
        <v>338</v>
      </c>
    </row>
    <row r="225" spans="1:23" x14ac:dyDescent="0.15">
      <c r="A225">
        <v>224</v>
      </c>
      <c r="B225">
        <v>2</v>
      </c>
      <c r="C225" t="s">
        <v>221</v>
      </c>
      <c r="D225" t="s">
        <v>222</v>
      </c>
      <c r="E225">
        <v>16</v>
      </c>
      <c r="F225">
        <v>0</v>
      </c>
      <c r="G225">
        <v>0</v>
      </c>
      <c r="H225" t="s">
        <v>1088</v>
      </c>
      <c r="I225" t="s">
        <v>132</v>
      </c>
      <c r="J225" t="s">
        <v>132</v>
      </c>
      <c r="K225" t="s">
        <v>1089</v>
      </c>
      <c r="L225" t="s">
        <v>345</v>
      </c>
      <c r="M225" t="s">
        <v>345</v>
      </c>
      <c r="N225">
        <v>4</v>
      </c>
      <c r="O225" t="s">
        <v>145</v>
      </c>
      <c r="P225">
        <v>3</v>
      </c>
      <c r="Q225" t="s">
        <v>223</v>
      </c>
      <c r="R225">
        <v>38</v>
      </c>
      <c r="S225" t="s">
        <v>1134</v>
      </c>
      <c r="T225" t="s">
        <v>24</v>
      </c>
      <c r="U225">
        <v>38</v>
      </c>
      <c r="V225" t="s">
        <v>1135</v>
      </c>
      <c r="W225" t="s">
        <v>338</v>
      </c>
    </row>
    <row r="226" spans="1:23" x14ac:dyDescent="0.15">
      <c r="A226">
        <v>225</v>
      </c>
      <c r="B226">
        <v>2</v>
      </c>
      <c r="C226" t="s">
        <v>1136</v>
      </c>
      <c r="D226" t="s">
        <v>1137</v>
      </c>
      <c r="E226">
        <v>16</v>
      </c>
      <c r="F226">
        <v>0</v>
      </c>
      <c r="G226">
        <v>0</v>
      </c>
      <c r="H226" t="s">
        <v>1088</v>
      </c>
      <c r="I226" t="s">
        <v>132</v>
      </c>
      <c r="J226" t="s">
        <v>132</v>
      </c>
      <c r="K226" t="s">
        <v>1089</v>
      </c>
      <c r="L226" t="s">
        <v>345</v>
      </c>
      <c r="M226" t="s">
        <v>345</v>
      </c>
      <c r="N226">
        <v>4</v>
      </c>
      <c r="O226" t="s">
        <v>145</v>
      </c>
      <c r="P226">
        <v>2</v>
      </c>
      <c r="Q226" t="s">
        <v>1138</v>
      </c>
      <c r="R226">
        <v>38</v>
      </c>
      <c r="S226" t="s">
        <v>1139</v>
      </c>
      <c r="T226" t="s">
        <v>24</v>
      </c>
      <c r="U226">
        <v>38</v>
      </c>
      <c r="V226" t="s">
        <v>1140</v>
      </c>
      <c r="W226" t="s">
        <v>338</v>
      </c>
    </row>
    <row r="227" spans="1:23" x14ac:dyDescent="0.15">
      <c r="A227">
        <v>226</v>
      </c>
      <c r="B227">
        <v>2</v>
      </c>
      <c r="C227" t="s">
        <v>1141</v>
      </c>
      <c r="D227" t="s">
        <v>1142</v>
      </c>
      <c r="E227">
        <v>16</v>
      </c>
      <c r="F227">
        <v>0</v>
      </c>
      <c r="G227">
        <v>0</v>
      </c>
      <c r="H227" t="s">
        <v>1088</v>
      </c>
      <c r="I227" t="s">
        <v>132</v>
      </c>
      <c r="J227" t="s">
        <v>132</v>
      </c>
      <c r="K227" t="s">
        <v>1089</v>
      </c>
      <c r="L227" t="s">
        <v>345</v>
      </c>
      <c r="M227" t="s">
        <v>345</v>
      </c>
      <c r="N227">
        <v>4</v>
      </c>
      <c r="O227" t="s">
        <v>145</v>
      </c>
      <c r="P227">
        <v>2</v>
      </c>
      <c r="Q227" t="s">
        <v>1143</v>
      </c>
      <c r="R227">
        <v>38</v>
      </c>
      <c r="S227" t="s">
        <v>1144</v>
      </c>
      <c r="T227" t="s">
        <v>24</v>
      </c>
      <c r="U227">
        <v>38</v>
      </c>
      <c r="V227" t="s">
        <v>1145</v>
      </c>
      <c r="W227" t="s">
        <v>338</v>
      </c>
    </row>
    <row r="228" spans="1:23" x14ac:dyDescent="0.15">
      <c r="A228">
        <v>227</v>
      </c>
      <c r="B228">
        <v>2</v>
      </c>
      <c r="C228" t="s">
        <v>1146</v>
      </c>
      <c r="D228" t="s">
        <v>1147</v>
      </c>
      <c r="E228">
        <v>16</v>
      </c>
      <c r="F228">
        <v>0</v>
      </c>
      <c r="G228">
        <v>0</v>
      </c>
      <c r="H228" t="s">
        <v>1088</v>
      </c>
      <c r="I228" t="s">
        <v>132</v>
      </c>
      <c r="J228" t="s">
        <v>132</v>
      </c>
      <c r="K228" t="s">
        <v>1089</v>
      </c>
      <c r="L228" t="s">
        <v>345</v>
      </c>
      <c r="M228" t="s">
        <v>345</v>
      </c>
      <c r="N228">
        <v>4</v>
      </c>
      <c r="O228" t="s">
        <v>145</v>
      </c>
      <c r="P228">
        <v>1</v>
      </c>
      <c r="Q228" t="s">
        <v>1148</v>
      </c>
      <c r="R228">
        <v>38</v>
      </c>
      <c r="S228" t="s">
        <v>1149</v>
      </c>
      <c r="T228" t="s">
        <v>24</v>
      </c>
      <c r="U228">
        <v>38</v>
      </c>
      <c r="V228" t="s">
        <v>1150</v>
      </c>
      <c r="W228" t="s">
        <v>338</v>
      </c>
    </row>
    <row r="229" spans="1:23" x14ac:dyDescent="0.15">
      <c r="A229">
        <v>228</v>
      </c>
      <c r="B229">
        <v>2</v>
      </c>
      <c r="C229" t="s">
        <v>1151</v>
      </c>
      <c r="D229" t="s">
        <v>1152</v>
      </c>
      <c r="E229">
        <v>16</v>
      </c>
      <c r="F229">
        <v>0</v>
      </c>
      <c r="G229">
        <v>0</v>
      </c>
      <c r="H229" t="s">
        <v>1088</v>
      </c>
      <c r="I229" t="s">
        <v>132</v>
      </c>
      <c r="J229" t="s">
        <v>132</v>
      </c>
      <c r="K229" t="s">
        <v>1089</v>
      </c>
      <c r="L229" t="s">
        <v>345</v>
      </c>
      <c r="M229" t="s">
        <v>345</v>
      </c>
      <c r="N229">
        <v>4</v>
      </c>
      <c r="O229" t="s">
        <v>147</v>
      </c>
      <c r="P229">
        <v>6</v>
      </c>
      <c r="Q229" t="s">
        <v>1153</v>
      </c>
      <c r="R229">
        <v>38</v>
      </c>
      <c r="S229" t="s">
        <v>1154</v>
      </c>
      <c r="T229" t="s">
        <v>24</v>
      </c>
      <c r="U229">
        <v>38</v>
      </c>
      <c r="V229" t="s">
        <v>1155</v>
      </c>
      <c r="W229" t="s">
        <v>338</v>
      </c>
    </row>
    <row r="230" spans="1:23" x14ac:dyDescent="0.15">
      <c r="A230">
        <v>229</v>
      </c>
      <c r="B230">
        <v>2</v>
      </c>
      <c r="C230" t="s">
        <v>1156</v>
      </c>
      <c r="D230" t="s">
        <v>1157</v>
      </c>
      <c r="E230">
        <v>16</v>
      </c>
      <c r="F230">
        <v>0</v>
      </c>
      <c r="G230">
        <v>0</v>
      </c>
      <c r="H230" t="s">
        <v>1088</v>
      </c>
      <c r="I230" t="s">
        <v>132</v>
      </c>
      <c r="J230" t="s">
        <v>132</v>
      </c>
      <c r="K230" t="s">
        <v>1089</v>
      </c>
      <c r="L230" t="s">
        <v>345</v>
      </c>
      <c r="M230" t="s">
        <v>345</v>
      </c>
      <c r="N230">
        <v>4</v>
      </c>
      <c r="O230" t="s">
        <v>147</v>
      </c>
      <c r="P230">
        <v>5</v>
      </c>
      <c r="Q230" t="s">
        <v>1158</v>
      </c>
      <c r="R230">
        <v>38</v>
      </c>
      <c r="S230" t="s">
        <v>1159</v>
      </c>
      <c r="T230" t="s">
        <v>24</v>
      </c>
      <c r="U230">
        <v>38</v>
      </c>
      <c r="V230" t="s">
        <v>1160</v>
      </c>
      <c r="W230" t="s">
        <v>338</v>
      </c>
    </row>
    <row r="231" spans="1:23" x14ac:dyDescent="0.15">
      <c r="A231">
        <v>230</v>
      </c>
      <c r="B231">
        <v>2</v>
      </c>
      <c r="C231" t="s">
        <v>1161</v>
      </c>
      <c r="D231" t="s">
        <v>1162</v>
      </c>
      <c r="E231">
        <v>16</v>
      </c>
      <c r="F231">
        <v>0</v>
      </c>
      <c r="G231">
        <v>0</v>
      </c>
      <c r="H231" t="s">
        <v>1088</v>
      </c>
      <c r="I231" t="s">
        <v>132</v>
      </c>
      <c r="J231" t="s">
        <v>132</v>
      </c>
      <c r="K231" t="s">
        <v>1089</v>
      </c>
      <c r="L231" t="s">
        <v>345</v>
      </c>
      <c r="M231" t="s">
        <v>345</v>
      </c>
      <c r="N231">
        <v>4</v>
      </c>
      <c r="O231" t="s">
        <v>147</v>
      </c>
      <c r="P231">
        <v>4</v>
      </c>
      <c r="Q231" t="s">
        <v>1163</v>
      </c>
      <c r="R231">
        <v>38</v>
      </c>
      <c r="S231" t="s">
        <v>1164</v>
      </c>
      <c r="T231" t="s">
        <v>24</v>
      </c>
      <c r="U231">
        <v>38</v>
      </c>
      <c r="V231" t="s">
        <v>1165</v>
      </c>
      <c r="W231" t="s">
        <v>338</v>
      </c>
    </row>
    <row r="232" spans="1:23" x14ac:dyDescent="0.15">
      <c r="A232">
        <v>231</v>
      </c>
      <c r="B232">
        <v>2</v>
      </c>
      <c r="C232" t="s">
        <v>1166</v>
      </c>
      <c r="D232" t="s">
        <v>1167</v>
      </c>
      <c r="E232">
        <v>16</v>
      </c>
      <c r="F232">
        <v>0</v>
      </c>
      <c r="G232">
        <v>0</v>
      </c>
      <c r="H232" t="s">
        <v>1088</v>
      </c>
      <c r="I232" t="s">
        <v>132</v>
      </c>
      <c r="J232" t="s">
        <v>132</v>
      </c>
      <c r="K232" t="s">
        <v>1089</v>
      </c>
      <c r="L232" t="s">
        <v>345</v>
      </c>
      <c r="M232" t="s">
        <v>345</v>
      </c>
      <c r="N232">
        <v>4</v>
      </c>
      <c r="O232" t="s">
        <v>147</v>
      </c>
      <c r="P232">
        <v>4</v>
      </c>
      <c r="Q232" t="s">
        <v>1168</v>
      </c>
      <c r="R232">
        <v>38</v>
      </c>
      <c r="S232" t="s">
        <v>1169</v>
      </c>
      <c r="T232" t="s">
        <v>24</v>
      </c>
      <c r="U232">
        <v>38</v>
      </c>
      <c r="V232" t="s">
        <v>1170</v>
      </c>
      <c r="W232" t="s">
        <v>338</v>
      </c>
    </row>
    <row r="233" spans="1:23" x14ac:dyDescent="0.15">
      <c r="A233">
        <v>232</v>
      </c>
      <c r="B233">
        <v>2</v>
      </c>
      <c r="C233" t="s">
        <v>1171</v>
      </c>
      <c r="D233" t="s">
        <v>1172</v>
      </c>
      <c r="E233">
        <v>16</v>
      </c>
      <c r="F233">
        <v>0</v>
      </c>
      <c r="G233">
        <v>0</v>
      </c>
      <c r="H233" t="s">
        <v>1088</v>
      </c>
      <c r="I233" t="s">
        <v>132</v>
      </c>
      <c r="J233" t="s">
        <v>132</v>
      </c>
      <c r="K233" t="s">
        <v>1089</v>
      </c>
      <c r="L233" t="s">
        <v>345</v>
      </c>
      <c r="M233" t="s">
        <v>345</v>
      </c>
      <c r="N233">
        <v>4</v>
      </c>
      <c r="O233" t="s">
        <v>147</v>
      </c>
      <c r="P233">
        <v>4</v>
      </c>
      <c r="Q233" t="s">
        <v>1173</v>
      </c>
      <c r="R233">
        <v>38</v>
      </c>
      <c r="S233" t="s">
        <v>1174</v>
      </c>
      <c r="T233" t="s">
        <v>24</v>
      </c>
      <c r="U233">
        <v>38</v>
      </c>
      <c r="V233" t="s">
        <v>1175</v>
      </c>
      <c r="W233" t="s">
        <v>338</v>
      </c>
    </row>
    <row r="234" spans="1:23" x14ac:dyDescent="0.15">
      <c r="A234">
        <v>233</v>
      </c>
      <c r="B234">
        <v>2</v>
      </c>
      <c r="C234" t="s">
        <v>2070</v>
      </c>
      <c r="D234" t="s">
        <v>2071</v>
      </c>
      <c r="E234">
        <v>16</v>
      </c>
      <c r="F234">
        <v>0</v>
      </c>
      <c r="G234">
        <v>0</v>
      </c>
      <c r="H234" t="s">
        <v>1088</v>
      </c>
      <c r="I234" t="s">
        <v>132</v>
      </c>
      <c r="J234" t="s">
        <v>132</v>
      </c>
      <c r="K234" t="s">
        <v>1089</v>
      </c>
      <c r="L234" t="s">
        <v>345</v>
      </c>
      <c r="M234" t="s">
        <v>345</v>
      </c>
      <c r="N234">
        <v>4</v>
      </c>
      <c r="O234" t="s">
        <v>147</v>
      </c>
      <c r="P234">
        <v>3</v>
      </c>
      <c r="Q234" t="s">
        <v>2072</v>
      </c>
      <c r="R234">
        <v>38</v>
      </c>
      <c r="S234" t="s">
        <v>2073</v>
      </c>
      <c r="T234" t="s">
        <v>24</v>
      </c>
      <c r="U234">
        <v>38</v>
      </c>
      <c r="V234" t="s">
        <v>2074</v>
      </c>
      <c r="W234" t="s">
        <v>338</v>
      </c>
    </row>
    <row r="235" spans="1:23" x14ac:dyDescent="0.15">
      <c r="A235">
        <v>234</v>
      </c>
      <c r="B235">
        <v>2</v>
      </c>
      <c r="C235" t="s">
        <v>1176</v>
      </c>
      <c r="D235" t="s">
        <v>1177</v>
      </c>
      <c r="E235">
        <v>16</v>
      </c>
      <c r="F235">
        <v>0</v>
      </c>
      <c r="G235">
        <v>0</v>
      </c>
      <c r="H235" t="s">
        <v>1088</v>
      </c>
      <c r="I235" t="s">
        <v>132</v>
      </c>
      <c r="J235" t="s">
        <v>132</v>
      </c>
      <c r="K235" t="s">
        <v>1089</v>
      </c>
      <c r="L235" t="s">
        <v>345</v>
      </c>
      <c r="M235" t="s">
        <v>345</v>
      </c>
      <c r="N235">
        <v>4</v>
      </c>
      <c r="O235" t="s">
        <v>147</v>
      </c>
      <c r="P235">
        <v>3</v>
      </c>
      <c r="Q235" t="s">
        <v>301</v>
      </c>
      <c r="R235">
        <v>38</v>
      </c>
      <c r="S235" t="s">
        <v>1178</v>
      </c>
      <c r="T235" t="s">
        <v>24</v>
      </c>
      <c r="U235">
        <v>38</v>
      </c>
      <c r="V235" t="s">
        <v>1179</v>
      </c>
      <c r="W235" t="s">
        <v>338</v>
      </c>
    </row>
    <row r="236" spans="1:23" x14ac:dyDescent="0.15">
      <c r="A236">
        <v>235</v>
      </c>
      <c r="B236">
        <v>1</v>
      </c>
      <c r="C236" t="s">
        <v>2075</v>
      </c>
      <c r="D236" t="s">
        <v>2076</v>
      </c>
      <c r="E236">
        <v>20</v>
      </c>
      <c r="F236">
        <v>0</v>
      </c>
      <c r="G236">
        <v>0</v>
      </c>
      <c r="H236" t="s">
        <v>1182</v>
      </c>
      <c r="I236" t="s">
        <v>132</v>
      </c>
      <c r="J236" t="s">
        <v>132</v>
      </c>
      <c r="K236" t="s">
        <v>1183</v>
      </c>
      <c r="L236" t="s">
        <v>345</v>
      </c>
      <c r="M236" t="s">
        <v>345</v>
      </c>
      <c r="N236">
        <v>4</v>
      </c>
      <c r="O236" t="s">
        <v>146</v>
      </c>
      <c r="P236">
        <v>3</v>
      </c>
      <c r="Q236" t="s">
        <v>2077</v>
      </c>
      <c r="R236">
        <v>38</v>
      </c>
      <c r="S236" t="s">
        <v>2078</v>
      </c>
      <c r="T236" t="s">
        <v>24</v>
      </c>
      <c r="U236">
        <v>38</v>
      </c>
      <c r="V236" t="s">
        <v>2079</v>
      </c>
      <c r="W236" t="s">
        <v>1187</v>
      </c>
    </row>
    <row r="237" spans="1:23" x14ac:dyDescent="0.15">
      <c r="A237">
        <v>236</v>
      </c>
      <c r="B237">
        <v>1</v>
      </c>
      <c r="C237" t="s">
        <v>1180</v>
      </c>
      <c r="D237" t="s">
        <v>1181</v>
      </c>
      <c r="E237">
        <v>20</v>
      </c>
      <c r="F237">
        <v>0</v>
      </c>
      <c r="G237">
        <v>0</v>
      </c>
      <c r="H237" t="s">
        <v>1182</v>
      </c>
      <c r="I237" t="s">
        <v>132</v>
      </c>
      <c r="J237" t="s">
        <v>132</v>
      </c>
      <c r="K237" t="s">
        <v>1183</v>
      </c>
      <c r="L237" t="s">
        <v>345</v>
      </c>
      <c r="M237" t="s">
        <v>345</v>
      </c>
      <c r="N237">
        <v>4</v>
      </c>
      <c r="O237" t="s">
        <v>146</v>
      </c>
      <c r="P237">
        <v>3</v>
      </c>
      <c r="Q237" t="s">
        <v>1184</v>
      </c>
      <c r="R237">
        <v>38</v>
      </c>
      <c r="S237" t="s">
        <v>1185</v>
      </c>
      <c r="T237" t="s">
        <v>24</v>
      </c>
      <c r="U237">
        <v>38</v>
      </c>
      <c r="V237" t="s">
        <v>1186</v>
      </c>
      <c r="W237" t="s">
        <v>1187</v>
      </c>
    </row>
    <row r="238" spans="1:23" x14ac:dyDescent="0.15">
      <c r="A238">
        <v>237</v>
      </c>
      <c r="B238">
        <v>1</v>
      </c>
      <c r="C238" t="s">
        <v>1188</v>
      </c>
      <c r="D238" t="s">
        <v>1189</v>
      </c>
      <c r="E238">
        <v>20</v>
      </c>
      <c r="F238">
        <v>0</v>
      </c>
      <c r="G238">
        <v>0</v>
      </c>
      <c r="H238" t="s">
        <v>1182</v>
      </c>
      <c r="I238" t="s">
        <v>132</v>
      </c>
      <c r="J238" t="s">
        <v>132</v>
      </c>
      <c r="K238" t="s">
        <v>1183</v>
      </c>
      <c r="L238" t="s">
        <v>345</v>
      </c>
      <c r="M238" t="s">
        <v>345</v>
      </c>
      <c r="N238">
        <v>4</v>
      </c>
      <c r="O238" t="s">
        <v>146</v>
      </c>
      <c r="P238">
        <v>2</v>
      </c>
      <c r="Q238" t="s">
        <v>1095</v>
      </c>
      <c r="R238">
        <v>38</v>
      </c>
      <c r="S238" t="s">
        <v>1190</v>
      </c>
      <c r="T238" t="s">
        <v>24</v>
      </c>
      <c r="U238">
        <v>38</v>
      </c>
      <c r="V238" t="s">
        <v>1191</v>
      </c>
      <c r="W238" t="s">
        <v>1187</v>
      </c>
    </row>
    <row r="239" spans="1:23" x14ac:dyDescent="0.15">
      <c r="A239">
        <v>238</v>
      </c>
      <c r="B239">
        <v>1</v>
      </c>
      <c r="C239" t="s">
        <v>1192</v>
      </c>
      <c r="D239" t="s">
        <v>1193</v>
      </c>
      <c r="E239">
        <v>20</v>
      </c>
      <c r="F239">
        <v>0</v>
      </c>
      <c r="G239">
        <v>0</v>
      </c>
      <c r="H239" t="s">
        <v>1182</v>
      </c>
      <c r="I239" t="s">
        <v>132</v>
      </c>
      <c r="J239" t="s">
        <v>132</v>
      </c>
      <c r="K239" t="s">
        <v>1183</v>
      </c>
      <c r="L239" t="s">
        <v>345</v>
      </c>
      <c r="M239" t="s">
        <v>345</v>
      </c>
      <c r="N239">
        <v>4</v>
      </c>
      <c r="O239" t="s">
        <v>146</v>
      </c>
      <c r="P239">
        <v>1</v>
      </c>
      <c r="Q239" t="s">
        <v>1194</v>
      </c>
      <c r="R239">
        <v>38</v>
      </c>
      <c r="S239" t="s">
        <v>1195</v>
      </c>
      <c r="T239" t="s">
        <v>24</v>
      </c>
      <c r="U239">
        <v>38</v>
      </c>
      <c r="V239" t="s">
        <v>1196</v>
      </c>
      <c r="W239" t="s">
        <v>1187</v>
      </c>
    </row>
    <row r="240" spans="1:23" x14ac:dyDescent="0.15">
      <c r="A240">
        <v>239</v>
      </c>
      <c r="B240">
        <v>1</v>
      </c>
      <c r="C240" t="s">
        <v>2080</v>
      </c>
      <c r="D240" t="s">
        <v>2081</v>
      </c>
      <c r="E240">
        <v>20</v>
      </c>
      <c r="F240">
        <v>0</v>
      </c>
      <c r="G240">
        <v>0</v>
      </c>
      <c r="H240" t="s">
        <v>1182</v>
      </c>
      <c r="I240" t="s">
        <v>132</v>
      </c>
      <c r="J240" t="s">
        <v>132</v>
      </c>
      <c r="K240" t="s">
        <v>1183</v>
      </c>
      <c r="L240" t="s">
        <v>345</v>
      </c>
      <c r="M240" t="s">
        <v>345</v>
      </c>
      <c r="N240">
        <v>4</v>
      </c>
      <c r="O240" t="s">
        <v>145</v>
      </c>
      <c r="P240">
        <v>3</v>
      </c>
      <c r="Q240" t="s">
        <v>2082</v>
      </c>
      <c r="R240">
        <v>38</v>
      </c>
      <c r="S240" t="s">
        <v>2083</v>
      </c>
      <c r="T240" t="s">
        <v>24</v>
      </c>
      <c r="U240">
        <v>38</v>
      </c>
      <c r="V240" t="s">
        <v>2084</v>
      </c>
      <c r="W240" t="s">
        <v>1187</v>
      </c>
    </row>
    <row r="241" spans="1:23" x14ac:dyDescent="0.15">
      <c r="A241">
        <v>240</v>
      </c>
      <c r="B241">
        <v>1</v>
      </c>
      <c r="C241" t="s">
        <v>2085</v>
      </c>
      <c r="D241" t="s">
        <v>2086</v>
      </c>
      <c r="E241">
        <v>20</v>
      </c>
      <c r="F241">
        <v>0</v>
      </c>
      <c r="G241">
        <v>0</v>
      </c>
      <c r="H241" t="s">
        <v>1182</v>
      </c>
      <c r="I241" t="s">
        <v>132</v>
      </c>
      <c r="J241" t="s">
        <v>132</v>
      </c>
      <c r="K241" t="s">
        <v>1183</v>
      </c>
      <c r="L241" t="s">
        <v>345</v>
      </c>
      <c r="M241" t="s">
        <v>345</v>
      </c>
      <c r="N241">
        <v>4</v>
      </c>
      <c r="O241" t="s">
        <v>145</v>
      </c>
      <c r="P241">
        <v>3</v>
      </c>
      <c r="Q241" t="s">
        <v>2087</v>
      </c>
      <c r="R241">
        <v>38</v>
      </c>
      <c r="S241" t="s">
        <v>2088</v>
      </c>
      <c r="T241" t="s">
        <v>24</v>
      </c>
      <c r="U241">
        <v>38</v>
      </c>
      <c r="V241" t="s">
        <v>2089</v>
      </c>
      <c r="W241" t="s">
        <v>1187</v>
      </c>
    </row>
    <row r="242" spans="1:23" x14ac:dyDescent="0.15">
      <c r="A242">
        <v>241</v>
      </c>
      <c r="B242">
        <v>1</v>
      </c>
      <c r="C242" t="s">
        <v>2090</v>
      </c>
      <c r="D242" t="s">
        <v>2091</v>
      </c>
      <c r="E242">
        <v>20</v>
      </c>
      <c r="F242">
        <v>0</v>
      </c>
      <c r="G242">
        <v>0</v>
      </c>
      <c r="H242" t="s">
        <v>1182</v>
      </c>
      <c r="I242" t="s">
        <v>132</v>
      </c>
      <c r="J242" t="s">
        <v>132</v>
      </c>
      <c r="K242" t="s">
        <v>1183</v>
      </c>
      <c r="L242" t="s">
        <v>345</v>
      </c>
      <c r="M242" t="s">
        <v>345</v>
      </c>
      <c r="N242">
        <v>4</v>
      </c>
      <c r="O242" t="s">
        <v>145</v>
      </c>
      <c r="P242">
        <v>2</v>
      </c>
      <c r="Q242" t="s">
        <v>2092</v>
      </c>
      <c r="R242">
        <v>38</v>
      </c>
      <c r="S242" t="s">
        <v>2093</v>
      </c>
      <c r="T242" t="s">
        <v>24</v>
      </c>
      <c r="U242">
        <v>38</v>
      </c>
      <c r="V242" t="s">
        <v>2094</v>
      </c>
      <c r="W242" t="s">
        <v>1187</v>
      </c>
    </row>
    <row r="243" spans="1:23" x14ac:dyDescent="0.15">
      <c r="A243">
        <v>242</v>
      </c>
      <c r="B243">
        <v>1</v>
      </c>
      <c r="C243" t="s">
        <v>1197</v>
      </c>
      <c r="D243" t="s">
        <v>1198</v>
      </c>
      <c r="E243">
        <v>20</v>
      </c>
      <c r="F243">
        <v>0</v>
      </c>
      <c r="G243">
        <v>0</v>
      </c>
      <c r="H243" t="s">
        <v>1182</v>
      </c>
      <c r="I243" t="s">
        <v>132</v>
      </c>
      <c r="J243" t="s">
        <v>132</v>
      </c>
      <c r="K243" t="s">
        <v>1183</v>
      </c>
      <c r="L243" t="s">
        <v>345</v>
      </c>
      <c r="M243" t="s">
        <v>345</v>
      </c>
      <c r="N243">
        <v>4</v>
      </c>
      <c r="O243" t="s">
        <v>145</v>
      </c>
      <c r="P243">
        <v>1</v>
      </c>
      <c r="Q243" t="s">
        <v>1199</v>
      </c>
      <c r="R243">
        <v>38</v>
      </c>
      <c r="S243" t="s">
        <v>1200</v>
      </c>
      <c r="T243" t="s">
        <v>24</v>
      </c>
      <c r="U243">
        <v>38</v>
      </c>
      <c r="V243" t="s">
        <v>1201</v>
      </c>
      <c r="W243" t="s">
        <v>1187</v>
      </c>
    </row>
    <row r="244" spans="1:23" x14ac:dyDescent="0.15">
      <c r="A244">
        <v>243</v>
      </c>
      <c r="B244">
        <v>1</v>
      </c>
      <c r="C244" t="s">
        <v>2095</v>
      </c>
      <c r="D244" t="s">
        <v>2096</v>
      </c>
      <c r="E244">
        <v>20</v>
      </c>
      <c r="F244">
        <v>0</v>
      </c>
      <c r="G244">
        <v>0</v>
      </c>
      <c r="H244" t="s">
        <v>1182</v>
      </c>
      <c r="I244" t="s">
        <v>132</v>
      </c>
      <c r="J244" t="s">
        <v>132</v>
      </c>
      <c r="K244" t="s">
        <v>1183</v>
      </c>
      <c r="L244" t="s">
        <v>345</v>
      </c>
      <c r="M244" t="s">
        <v>345</v>
      </c>
      <c r="N244">
        <v>4</v>
      </c>
      <c r="O244" t="s">
        <v>147</v>
      </c>
      <c r="P244">
        <v>5</v>
      </c>
      <c r="Q244" t="s">
        <v>1412</v>
      </c>
      <c r="R244">
        <v>38</v>
      </c>
      <c r="S244" t="s">
        <v>2097</v>
      </c>
      <c r="T244" t="s">
        <v>24</v>
      </c>
      <c r="U244">
        <v>38</v>
      </c>
      <c r="V244" t="s">
        <v>2098</v>
      </c>
      <c r="W244" t="s">
        <v>1187</v>
      </c>
    </row>
    <row r="245" spans="1:23" x14ac:dyDescent="0.15">
      <c r="A245">
        <v>244</v>
      </c>
      <c r="B245">
        <v>2</v>
      </c>
      <c r="C245" t="s">
        <v>1202</v>
      </c>
      <c r="D245" t="s">
        <v>1203</v>
      </c>
      <c r="E245">
        <v>20</v>
      </c>
      <c r="F245">
        <v>0</v>
      </c>
      <c r="G245">
        <v>0</v>
      </c>
      <c r="H245" t="s">
        <v>1182</v>
      </c>
      <c r="I245" t="s">
        <v>132</v>
      </c>
      <c r="J245" t="s">
        <v>132</v>
      </c>
      <c r="K245" t="s">
        <v>1183</v>
      </c>
      <c r="L245" t="s">
        <v>345</v>
      </c>
      <c r="M245" t="s">
        <v>345</v>
      </c>
      <c r="N245">
        <v>4</v>
      </c>
      <c r="O245" t="s">
        <v>145</v>
      </c>
      <c r="P245">
        <v>3</v>
      </c>
      <c r="Q245" t="s">
        <v>1204</v>
      </c>
      <c r="R245">
        <v>38</v>
      </c>
      <c r="S245" t="s">
        <v>1205</v>
      </c>
      <c r="T245" t="s">
        <v>24</v>
      </c>
      <c r="U245">
        <v>38</v>
      </c>
      <c r="V245" t="s">
        <v>1206</v>
      </c>
      <c r="W245" t="s">
        <v>1187</v>
      </c>
    </row>
    <row r="246" spans="1:23" x14ac:dyDescent="0.15">
      <c r="A246">
        <v>245</v>
      </c>
      <c r="B246">
        <v>2</v>
      </c>
      <c r="C246" t="s">
        <v>2099</v>
      </c>
      <c r="D246" t="s">
        <v>2100</v>
      </c>
      <c r="E246">
        <v>20</v>
      </c>
      <c r="F246">
        <v>0</v>
      </c>
      <c r="G246">
        <v>0</v>
      </c>
      <c r="H246" t="s">
        <v>1182</v>
      </c>
      <c r="I246" t="s">
        <v>132</v>
      </c>
      <c r="J246" t="s">
        <v>132</v>
      </c>
      <c r="K246" t="s">
        <v>1183</v>
      </c>
      <c r="L246" t="s">
        <v>345</v>
      </c>
      <c r="M246" t="s">
        <v>345</v>
      </c>
      <c r="N246">
        <v>4</v>
      </c>
      <c r="O246" t="s">
        <v>145</v>
      </c>
      <c r="P246">
        <v>2</v>
      </c>
      <c r="Q246" t="s">
        <v>2101</v>
      </c>
      <c r="R246">
        <v>38</v>
      </c>
      <c r="S246" t="s">
        <v>2102</v>
      </c>
      <c r="T246" t="s">
        <v>24</v>
      </c>
      <c r="U246">
        <v>38</v>
      </c>
      <c r="V246" t="s">
        <v>2103</v>
      </c>
      <c r="W246" t="s">
        <v>1187</v>
      </c>
    </row>
    <row r="247" spans="1:23" x14ac:dyDescent="0.15">
      <c r="A247">
        <v>246</v>
      </c>
      <c r="B247">
        <v>2</v>
      </c>
      <c r="C247" t="s">
        <v>2104</v>
      </c>
      <c r="D247" t="s">
        <v>2105</v>
      </c>
      <c r="E247">
        <v>20</v>
      </c>
      <c r="F247">
        <v>0</v>
      </c>
      <c r="G247">
        <v>0</v>
      </c>
      <c r="H247" t="s">
        <v>1182</v>
      </c>
      <c r="I247" t="s">
        <v>132</v>
      </c>
      <c r="J247" t="s">
        <v>132</v>
      </c>
      <c r="K247" t="s">
        <v>1183</v>
      </c>
      <c r="L247" t="s">
        <v>345</v>
      </c>
      <c r="M247" t="s">
        <v>345</v>
      </c>
      <c r="N247">
        <v>4</v>
      </c>
      <c r="O247" t="s">
        <v>145</v>
      </c>
      <c r="P247">
        <v>1</v>
      </c>
      <c r="Q247" t="s">
        <v>2106</v>
      </c>
      <c r="R247">
        <v>38</v>
      </c>
      <c r="S247" t="s">
        <v>2107</v>
      </c>
      <c r="T247" t="s">
        <v>24</v>
      </c>
      <c r="U247">
        <v>38</v>
      </c>
      <c r="V247" t="s">
        <v>2108</v>
      </c>
      <c r="W247" t="s">
        <v>1187</v>
      </c>
    </row>
    <row r="248" spans="1:23" x14ac:dyDescent="0.15">
      <c r="A248">
        <v>247</v>
      </c>
      <c r="B248">
        <v>2</v>
      </c>
      <c r="C248" t="s">
        <v>1207</v>
      </c>
      <c r="D248" t="s">
        <v>1208</v>
      </c>
      <c r="E248">
        <v>20</v>
      </c>
      <c r="F248">
        <v>0</v>
      </c>
      <c r="G248">
        <v>0</v>
      </c>
      <c r="H248" t="s">
        <v>1182</v>
      </c>
      <c r="I248" t="s">
        <v>132</v>
      </c>
      <c r="J248" t="s">
        <v>132</v>
      </c>
      <c r="K248" t="s">
        <v>1183</v>
      </c>
      <c r="L248" t="s">
        <v>345</v>
      </c>
      <c r="M248" t="s">
        <v>345</v>
      </c>
      <c r="N248">
        <v>4</v>
      </c>
      <c r="O248" t="s">
        <v>147</v>
      </c>
      <c r="P248">
        <v>6</v>
      </c>
      <c r="Q248" t="s">
        <v>260</v>
      </c>
      <c r="R248">
        <v>38</v>
      </c>
      <c r="S248" t="s">
        <v>1209</v>
      </c>
      <c r="T248" t="s">
        <v>24</v>
      </c>
      <c r="U248">
        <v>38</v>
      </c>
      <c r="V248" t="s">
        <v>1210</v>
      </c>
      <c r="W248" t="s">
        <v>1187</v>
      </c>
    </row>
    <row r="249" spans="1:23" x14ac:dyDescent="0.15">
      <c r="A249">
        <v>248</v>
      </c>
      <c r="B249">
        <v>2</v>
      </c>
      <c r="C249" t="s">
        <v>2109</v>
      </c>
      <c r="D249" t="s">
        <v>2110</v>
      </c>
      <c r="E249">
        <v>20</v>
      </c>
      <c r="F249">
        <v>0</v>
      </c>
      <c r="G249">
        <v>0</v>
      </c>
      <c r="H249" t="s">
        <v>1182</v>
      </c>
      <c r="I249" t="s">
        <v>132</v>
      </c>
      <c r="J249" t="s">
        <v>132</v>
      </c>
      <c r="K249" t="s">
        <v>1183</v>
      </c>
      <c r="L249" t="s">
        <v>345</v>
      </c>
      <c r="M249" t="s">
        <v>345</v>
      </c>
      <c r="N249">
        <v>4</v>
      </c>
      <c r="O249" t="s">
        <v>147</v>
      </c>
      <c r="P249">
        <v>2</v>
      </c>
      <c r="Q249" t="s">
        <v>2111</v>
      </c>
      <c r="R249">
        <v>38</v>
      </c>
      <c r="S249" t="s">
        <v>2112</v>
      </c>
      <c r="T249" t="s">
        <v>24</v>
      </c>
      <c r="U249">
        <v>38</v>
      </c>
      <c r="V249" t="s">
        <v>2113</v>
      </c>
      <c r="W249" t="s">
        <v>1187</v>
      </c>
    </row>
    <row r="250" spans="1:23" x14ac:dyDescent="0.15">
      <c r="A250">
        <v>249</v>
      </c>
      <c r="B250">
        <v>1</v>
      </c>
      <c r="C250" t="s">
        <v>1211</v>
      </c>
      <c r="D250" t="s">
        <v>1212</v>
      </c>
      <c r="E250">
        <v>15</v>
      </c>
      <c r="F250">
        <v>0</v>
      </c>
      <c r="G250">
        <v>0</v>
      </c>
      <c r="H250" t="s">
        <v>1213</v>
      </c>
      <c r="I250" t="s">
        <v>132</v>
      </c>
      <c r="J250" t="s">
        <v>132</v>
      </c>
      <c r="K250" t="s">
        <v>1214</v>
      </c>
      <c r="L250" t="s">
        <v>345</v>
      </c>
      <c r="M250" t="s">
        <v>345</v>
      </c>
      <c r="N250">
        <v>4</v>
      </c>
      <c r="O250" t="s">
        <v>146</v>
      </c>
      <c r="P250">
        <v>3</v>
      </c>
      <c r="Q250" t="s">
        <v>1215</v>
      </c>
      <c r="R250">
        <v>38</v>
      </c>
      <c r="S250" t="s">
        <v>1216</v>
      </c>
      <c r="T250" t="s">
        <v>24</v>
      </c>
      <c r="U250">
        <v>38</v>
      </c>
      <c r="V250" t="s">
        <v>1217</v>
      </c>
      <c r="W250" t="s">
        <v>1218</v>
      </c>
    </row>
    <row r="251" spans="1:23" x14ac:dyDescent="0.15">
      <c r="A251">
        <v>250</v>
      </c>
      <c r="B251">
        <v>1</v>
      </c>
      <c r="C251" t="s">
        <v>1219</v>
      </c>
      <c r="D251" t="s">
        <v>1220</v>
      </c>
      <c r="E251">
        <v>15</v>
      </c>
      <c r="F251">
        <v>0</v>
      </c>
      <c r="G251">
        <v>0</v>
      </c>
      <c r="H251" t="s">
        <v>1213</v>
      </c>
      <c r="I251" t="s">
        <v>132</v>
      </c>
      <c r="J251" t="s">
        <v>132</v>
      </c>
      <c r="K251" t="s">
        <v>1214</v>
      </c>
      <c r="L251" t="s">
        <v>345</v>
      </c>
      <c r="M251" t="s">
        <v>345</v>
      </c>
      <c r="N251">
        <v>4</v>
      </c>
      <c r="O251" t="s">
        <v>146</v>
      </c>
      <c r="P251">
        <v>2</v>
      </c>
      <c r="Q251" t="s">
        <v>1221</v>
      </c>
      <c r="R251">
        <v>38</v>
      </c>
      <c r="S251" t="s">
        <v>1222</v>
      </c>
      <c r="T251" t="s">
        <v>24</v>
      </c>
      <c r="U251">
        <v>38</v>
      </c>
      <c r="V251" t="s">
        <v>1223</v>
      </c>
      <c r="W251" t="s">
        <v>1218</v>
      </c>
    </row>
    <row r="252" spans="1:23" x14ac:dyDescent="0.15">
      <c r="A252">
        <v>251</v>
      </c>
      <c r="B252">
        <v>1</v>
      </c>
      <c r="C252" t="s">
        <v>1224</v>
      </c>
      <c r="D252" t="s">
        <v>1225</v>
      </c>
      <c r="E252">
        <v>15</v>
      </c>
      <c r="F252">
        <v>0</v>
      </c>
      <c r="G252">
        <v>0</v>
      </c>
      <c r="H252" t="s">
        <v>1213</v>
      </c>
      <c r="I252" t="s">
        <v>132</v>
      </c>
      <c r="J252" t="s">
        <v>132</v>
      </c>
      <c r="K252" t="s">
        <v>1214</v>
      </c>
      <c r="L252" t="s">
        <v>345</v>
      </c>
      <c r="M252" t="s">
        <v>345</v>
      </c>
      <c r="N252">
        <v>4</v>
      </c>
      <c r="O252" t="s">
        <v>146</v>
      </c>
      <c r="P252">
        <v>1</v>
      </c>
      <c r="Q252" t="s">
        <v>1226</v>
      </c>
      <c r="R252">
        <v>38</v>
      </c>
      <c r="S252" t="s">
        <v>1227</v>
      </c>
      <c r="T252" t="s">
        <v>24</v>
      </c>
      <c r="U252">
        <v>38</v>
      </c>
      <c r="V252" t="s">
        <v>1228</v>
      </c>
      <c r="W252" t="s">
        <v>1218</v>
      </c>
    </row>
    <row r="253" spans="1:23" x14ac:dyDescent="0.15">
      <c r="A253">
        <v>252</v>
      </c>
      <c r="B253">
        <v>1</v>
      </c>
      <c r="C253" t="s">
        <v>1229</v>
      </c>
      <c r="D253" t="s">
        <v>1230</v>
      </c>
      <c r="E253">
        <v>15</v>
      </c>
      <c r="F253">
        <v>0</v>
      </c>
      <c r="G253">
        <v>0</v>
      </c>
      <c r="H253" t="s">
        <v>1213</v>
      </c>
      <c r="I253" t="s">
        <v>132</v>
      </c>
      <c r="J253" t="s">
        <v>132</v>
      </c>
      <c r="K253" t="s">
        <v>1214</v>
      </c>
      <c r="L253" t="s">
        <v>345</v>
      </c>
      <c r="M253" t="s">
        <v>345</v>
      </c>
      <c r="N253">
        <v>4</v>
      </c>
      <c r="O253" t="s">
        <v>146</v>
      </c>
      <c r="P253">
        <v>1</v>
      </c>
      <c r="Q253" t="s">
        <v>1231</v>
      </c>
      <c r="R253">
        <v>38</v>
      </c>
      <c r="S253" t="s">
        <v>1232</v>
      </c>
      <c r="T253" t="s">
        <v>24</v>
      </c>
      <c r="U253">
        <v>38</v>
      </c>
      <c r="V253" t="s">
        <v>1233</v>
      </c>
      <c r="W253" t="s">
        <v>1218</v>
      </c>
    </row>
    <row r="254" spans="1:23" x14ac:dyDescent="0.15">
      <c r="A254">
        <v>253</v>
      </c>
      <c r="B254">
        <v>1</v>
      </c>
      <c r="C254" t="s">
        <v>1234</v>
      </c>
      <c r="D254" t="s">
        <v>1235</v>
      </c>
      <c r="E254">
        <v>15</v>
      </c>
      <c r="F254">
        <v>0</v>
      </c>
      <c r="G254">
        <v>0</v>
      </c>
      <c r="H254" t="s">
        <v>1213</v>
      </c>
      <c r="I254" t="s">
        <v>132</v>
      </c>
      <c r="J254" t="s">
        <v>132</v>
      </c>
      <c r="K254" t="s">
        <v>1214</v>
      </c>
      <c r="L254" t="s">
        <v>345</v>
      </c>
      <c r="M254" t="s">
        <v>345</v>
      </c>
      <c r="N254">
        <v>4</v>
      </c>
      <c r="O254" t="s">
        <v>145</v>
      </c>
      <c r="P254">
        <v>3</v>
      </c>
      <c r="Q254" t="s">
        <v>1236</v>
      </c>
      <c r="R254">
        <v>38</v>
      </c>
      <c r="S254" t="s">
        <v>1237</v>
      </c>
      <c r="T254" t="s">
        <v>24</v>
      </c>
      <c r="U254">
        <v>38</v>
      </c>
      <c r="V254" t="s">
        <v>1238</v>
      </c>
      <c r="W254" t="s">
        <v>1218</v>
      </c>
    </row>
    <row r="255" spans="1:23" x14ac:dyDescent="0.15">
      <c r="A255">
        <v>254</v>
      </c>
      <c r="B255">
        <v>1</v>
      </c>
      <c r="C255" t="s">
        <v>1239</v>
      </c>
      <c r="D255" t="s">
        <v>1240</v>
      </c>
      <c r="E255">
        <v>15</v>
      </c>
      <c r="F255">
        <v>0</v>
      </c>
      <c r="G255">
        <v>0</v>
      </c>
      <c r="H255" t="s">
        <v>1213</v>
      </c>
      <c r="I255" t="s">
        <v>132</v>
      </c>
      <c r="J255" t="s">
        <v>132</v>
      </c>
      <c r="K255" t="s">
        <v>1214</v>
      </c>
      <c r="L255" t="s">
        <v>345</v>
      </c>
      <c r="M255" t="s">
        <v>345</v>
      </c>
      <c r="N255">
        <v>4</v>
      </c>
      <c r="O255" t="s">
        <v>145</v>
      </c>
      <c r="P255">
        <v>3</v>
      </c>
      <c r="Q255" t="s">
        <v>1241</v>
      </c>
      <c r="R255">
        <v>38</v>
      </c>
      <c r="S255" t="s">
        <v>1242</v>
      </c>
      <c r="T255" t="s">
        <v>24</v>
      </c>
      <c r="U255">
        <v>38</v>
      </c>
      <c r="V255" t="s">
        <v>1243</v>
      </c>
      <c r="W255" t="s">
        <v>1218</v>
      </c>
    </row>
    <row r="256" spans="1:23" x14ac:dyDescent="0.15">
      <c r="A256">
        <v>255</v>
      </c>
      <c r="B256">
        <v>2</v>
      </c>
      <c r="C256" t="s">
        <v>1244</v>
      </c>
      <c r="D256" t="s">
        <v>1245</v>
      </c>
      <c r="E256">
        <v>15</v>
      </c>
      <c r="F256">
        <v>0</v>
      </c>
      <c r="G256">
        <v>0</v>
      </c>
      <c r="H256" t="s">
        <v>1213</v>
      </c>
      <c r="I256" t="s">
        <v>132</v>
      </c>
      <c r="J256" t="s">
        <v>132</v>
      </c>
      <c r="K256" t="s">
        <v>1214</v>
      </c>
      <c r="L256" t="s">
        <v>345</v>
      </c>
      <c r="M256" t="s">
        <v>345</v>
      </c>
      <c r="N256">
        <v>4</v>
      </c>
      <c r="O256" t="s">
        <v>146</v>
      </c>
      <c r="P256">
        <v>3</v>
      </c>
      <c r="Q256" t="s">
        <v>1246</v>
      </c>
      <c r="R256">
        <v>38</v>
      </c>
      <c r="S256" t="s">
        <v>1247</v>
      </c>
      <c r="T256" t="s">
        <v>24</v>
      </c>
      <c r="U256">
        <v>38</v>
      </c>
      <c r="V256" t="s">
        <v>1248</v>
      </c>
      <c r="W256" t="s">
        <v>1218</v>
      </c>
    </row>
    <row r="257" spans="1:23" x14ac:dyDescent="0.15">
      <c r="A257">
        <v>256</v>
      </c>
      <c r="B257">
        <v>2</v>
      </c>
      <c r="C257" t="s">
        <v>1249</v>
      </c>
      <c r="D257" t="s">
        <v>1250</v>
      </c>
      <c r="E257">
        <v>15</v>
      </c>
      <c r="F257">
        <v>0</v>
      </c>
      <c r="G257">
        <v>0</v>
      </c>
      <c r="H257" t="s">
        <v>1213</v>
      </c>
      <c r="I257" t="s">
        <v>132</v>
      </c>
      <c r="J257" t="s">
        <v>132</v>
      </c>
      <c r="K257" t="s">
        <v>1214</v>
      </c>
      <c r="L257" t="s">
        <v>345</v>
      </c>
      <c r="M257" t="s">
        <v>345</v>
      </c>
      <c r="N257">
        <v>4</v>
      </c>
      <c r="O257" t="s">
        <v>146</v>
      </c>
      <c r="P257">
        <v>2</v>
      </c>
      <c r="Q257" t="s">
        <v>1251</v>
      </c>
      <c r="R257">
        <v>38</v>
      </c>
      <c r="S257" t="s">
        <v>1252</v>
      </c>
      <c r="T257" t="s">
        <v>24</v>
      </c>
      <c r="U257">
        <v>38</v>
      </c>
      <c r="V257" t="s">
        <v>1253</v>
      </c>
      <c r="W257" t="s">
        <v>1218</v>
      </c>
    </row>
    <row r="258" spans="1:23" x14ac:dyDescent="0.15">
      <c r="A258">
        <v>257</v>
      </c>
      <c r="B258">
        <v>2</v>
      </c>
      <c r="C258" t="s">
        <v>1254</v>
      </c>
      <c r="D258" t="s">
        <v>1255</v>
      </c>
      <c r="E258">
        <v>15</v>
      </c>
      <c r="F258">
        <v>0</v>
      </c>
      <c r="G258">
        <v>0</v>
      </c>
      <c r="H258" t="s">
        <v>1213</v>
      </c>
      <c r="I258" t="s">
        <v>132</v>
      </c>
      <c r="J258" t="s">
        <v>132</v>
      </c>
      <c r="K258" t="s">
        <v>1214</v>
      </c>
      <c r="L258" t="s">
        <v>345</v>
      </c>
      <c r="M258" t="s">
        <v>345</v>
      </c>
      <c r="N258">
        <v>4</v>
      </c>
      <c r="O258" t="s">
        <v>146</v>
      </c>
      <c r="P258">
        <v>2</v>
      </c>
      <c r="Q258" t="s">
        <v>1256</v>
      </c>
      <c r="R258">
        <v>38</v>
      </c>
      <c r="S258" t="s">
        <v>1257</v>
      </c>
      <c r="T258" t="s">
        <v>24</v>
      </c>
      <c r="U258">
        <v>38</v>
      </c>
      <c r="V258" t="s">
        <v>1258</v>
      </c>
      <c r="W258" t="s">
        <v>1218</v>
      </c>
    </row>
    <row r="259" spans="1:23" x14ac:dyDescent="0.15">
      <c r="A259">
        <v>258</v>
      </c>
      <c r="B259">
        <v>2</v>
      </c>
      <c r="C259" t="s">
        <v>1259</v>
      </c>
      <c r="D259" t="s">
        <v>1260</v>
      </c>
      <c r="E259">
        <v>15</v>
      </c>
      <c r="F259">
        <v>0</v>
      </c>
      <c r="G259">
        <v>0</v>
      </c>
      <c r="H259" t="s">
        <v>1213</v>
      </c>
      <c r="I259" t="s">
        <v>132</v>
      </c>
      <c r="J259" t="s">
        <v>132</v>
      </c>
      <c r="K259" t="s">
        <v>1214</v>
      </c>
      <c r="L259" t="s">
        <v>345</v>
      </c>
      <c r="M259" t="s">
        <v>345</v>
      </c>
      <c r="N259">
        <v>4</v>
      </c>
      <c r="O259" t="s">
        <v>146</v>
      </c>
      <c r="P259">
        <v>2</v>
      </c>
      <c r="Q259" t="s">
        <v>1261</v>
      </c>
      <c r="R259">
        <v>38</v>
      </c>
      <c r="S259" t="s">
        <v>1262</v>
      </c>
      <c r="T259" t="s">
        <v>24</v>
      </c>
      <c r="U259">
        <v>38</v>
      </c>
      <c r="V259" t="s">
        <v>1263</v>
      </c>
      <c r="W259" t="s">
        <v>1218</v>
      </c>
    </row>
    <row r="260" spans="1:23" x14ac:dyDescent="0.15">
      <c r="A260">
        <v>259</v>
      </c>
      <c r="B260">
        <v>2</v>
      </c>
      <c r="C260" t="s">
        <v>1264</v>
      </c>
      <c r="D260" t="s">
        <v>1265</v>
      </c>
      <c r="E260">
        <v>15</v>
      </c>
      <c r="F260">
        <v>0</v>
      </c>
      <c r="G260">
        <v>0</v>
      </c>
      <c r="H260" t="s">
        <v>1213</v>
      </c>
      <c r="I260" t="s">
        <v>132</v>
      </c>
      <c r="J260" t="s">
        <v>132</v>
      </c>
      <c r="K260" t="s">
        <v>1214</v>
      </c>
      <c r="L260" t="s">
        <v>345</v>
      </c>
      <c r="M260" t="s">
        <v>345</v>
      </c>
      <c r="N260">
        <v>4</v>
      </c>
      <c r="O260" t="s">
        <v>146</v>
      </c>
      <c r="P260">
        <v>2</v>
      </c>
      <c r="Q260" t="s">
        <v>1266</v>
      </c>
      <c r="R260">
        <v>38</v>
      </c>
      <c r="S260" t="s">
        <v>1267</v>
      </c>
      <c r="T260" t="s">
        <v>24</v>
      </c>
      <c r="U260">
        <v>38</v>
      </c>
      <c r="V260" t="s">
        <v>1268</v>
      </c>
      <c r="W260" t="s">
        <v>1218</v>
      </c>
    </row>
    <row r="261" spans="1:23" x14ac:dyDescent="0.15">
      <c r="A261">
        <v>260</v>
      </c>
      <c r="B261">
        <v>2</v>
      </c>
      <c r="C261" t="s">
        <v>1269</v>
      </c>
      <c r="D261" t="s">
        <v>1270</v>
      </c>
      <c r="E261">
        <v>15</v>
      </c>
      <c r="F261">
        <v>0</v>
      </c>
      <c r="G261">
        <v>0</v>
      </c>
      <c r="H261" t="s">
        <v>1213</v>
      </c>
      <c r="I261" t="s">
        <v>132</v>
      </c>
      <c r="J261" t="s">
        <v>132</v>
      </c>
      <c r="K261" t="s">
        <v>1214</v>
      </c>
      <c r="L261" t="s">
        <v>345</v>
      </c>
      <c r="M261" t="s">
        <v>345</v>
      </c>
      <c r="N261">
        <v>4</v>
      </c>
      <c r="O261" t="s">
        <v>146</v>
      </c>
      <c r="P261">
        <v>2</v>
      </c>
      <c r="Q261" t="s">
        <v>1271</v>
      </c>
      <c r="R261">
        <v>38</v>
      </c>
      <c r="S261" t="s">
        <v>1272</v>
      </c>
      <c r="T261" t="s">
        <v>24</v>
      </c>
      <c r="U261">
        <v>38</v>
      </c>
      <c r="V261" t="s">
        <v>1273</v>
      </c>
      <c r="W261" t="s">
        <v>1218</v>
      </c>
    </row>
    <row r="262" spans="1:23" x14ac:dyDescent="0.15">
      <c r="A262">
        <v>261</v>
      </c>
      <c r="B262">
        <v>2</v>
      </c>
      <c r="C262" t="s">
        <v>1274</v>
      </c>
      <c r="D262" t="s">
        <v>1275</v>
      </c>
      <c r="E262">
        <v>15</v>
      </c>
      <c r="F262">
        <v>0</v>
      </c>
      <c r="G262">
        <v>0</v>
      </c>
      <c r="H262" t="s">
        <v>1213</v>
      </c>
      <c r="I262" t="s">
        <v>132</v>
      </c>
      <c r="J262" t="s">
        <v>132</v>
      </c>
      <c r="K262" t="s">
        <v>1214</v>
      </c>
      <c r="L262" t="s">
        <v>345</v>
      </c>
      <c r="M262" t="s">
        <v>345</v>
      </c>
      <c r="N262">
        <v>4</v>
      </c>
      <c r="O262" t="s">
        <v>146</v>
      </c>
      <c r="P262">
        <v>2</v>
      </c>
      <c r="Q262" t="s">
        <v>1095</v>
      </c>
      <c r="R262">
        <v>38</v>
      </c>
      <c r="S262" t="s">
        <v>1276</v>
      </c>
      <c r="T262" t="s">
        <v>24</v>
      </c>
      <c r="U262">
        <v>38</v>
      </c>
      <c r="V262" t="s">
        <v>1277</v>
      </c>
      <c r="W262" t="s">
        <v>1218</v>
      </c>
    </row>
    <row r="263" spans="1:23" x14ac:dyDescent="0.15">
      <c r="A263">
        <v>262</v>
      </c>
      <c r="B263">
        <v>2</v>
      </c>
      <c r="C263" t="s">
        <v>1278</v>
      </c>
      <c r="D263" t="s">
        <v>1279</v>
      </c>
      <c r="E263">
        <v>15</v>
      </c>
      <c r="F263">
        <v>0</v>
      </c>
      <c r="G263">
        <v>0</v>
      </c>
      <c r="H263" t="s">
        <v>1213</v>
      </c>
      <c r="I263" t="s">
        <v>132</v>
      </c>
      <c r="J263" t="s">
        <v>132</v>
      </c>
      <c r="K263" t="s">
        <v>1214</v>
      </c>
      <c r="L263" t="s">
        <v>345</v>
      </c>
      <c r="M263" t="s">
        <v>345</v>
      </c>
      <c r="N263">
        <v>4</v>
      </c>
      <c r="O263" t="s">
        <v>146</v>
      </c>
      <c r="P263">
        <v>1</v>
      </c>
      <c r="Q263" t="s">
        <v>1280</v>
      </c>
      <c r="R263">
        <v>38</v>
      </c>
      <c r="S263" t="s">
        <v>1281</v>
      </c>
      <c r="T263" t="s">
        <v>24</v>
      </c>
      <c r="U263">
        <v>38</v>
      </c>
      <c r="V263" t="s">
        <v>1282</v>
      </c>
      <c r="W263" t="s">
        <v>1218</v>
      </c>
    </row>
    <row r="264" spans="1:23" x14ac:dyDescent="0.15">
      <c r="A264">
        <v>263</v>
      </c>
      <c r="B264">
        <v>2</v>
      </c>
      <c r="C264" t="s">
        <v>1283</v>
      </c>
      <c r="D264" t="s">
        <v>1284</v>
      </c>
      <c r="E264">
        <v>15</v>
      </c>
      <c r="F264">
        <v>0</v>
      </c>
      <c r="G264">
        <v>0</v>
      </c>
      <c r="H264" t="s">
        <v>1213</v>
      </c>
      <c r="I264" t="s">
        <v>132</v>
      </c>
      <c r="J264" t="s">
        <v>132</v>
      </c>
      <c r="K264" t="s">
        <v>1214</v>
      </c>
      <c r="L264" t="s">
        <v>345</v>
      </c>
      <c r="M264" t="s">
        <v>345</v>
      </c>
      <c r="N264">
        <v>4</v>
      </c>
      <c r="O264" t="s">
        <v>145</v>
      </c>
      <c r="P264">
        <v>3</v>
      </c>
      <c r="Q264" t="s">
        <v>1285</v>
      </c>
      <c r="R264">
        <v>38</v>
      </c>
      <c r="S264" t="s">
        <v>1286</v>
      </c>
      <c r="T264" t="s">
        <v>24</v>
      </c>
      <c r="U264">
        <v>38</v>
      </c>
      <c r="V264" t="s">
        <v>1287</v>
      </c>
      <c r="W264" t="s">
        <v>1218</v>
      </c>
    </row>
    <row r="265" spans="1:23" x14ac:dyDescent="0.15">
      <c r="A265">
        <v>264</v>
      </c>
      <c r="B265">
        <v>2</v>
      </c>
      <c r="C265" t="s">
        <v>1288</v>
      </c>
      <c r="D265" t="s">
        <v>1289</v>
      </c>
      <c r="E265">
        <v>15</v>
      </c>
      <c r="F265">
        <v>0</v>
      </c>
      <c r="G265">
        <v>0</v>
      </c>
      <c r="H265" t="s">
        <v>1213</v>
      </c>
      <c r="I265" t="s">
        <v>132</v>
      </c>
      <c r="J265" t="s">
        <v>132</v>
      </c>
      <c r="K265" t="s">
        <v>1214</v>
      </c>
      <c r="L265" t="s">
        <v>345</v>
      </c>
      <c r="M265" t="s">
        <v>345</v>
      </c>
      <c r="N265">
        <v>4</v>
      </c>
      <c r="O265" t="s">
        <v>145</v>
      </c>
      <c r="P265">
        <v>3</v>
      </c>
      <c r="Q265" t="s">
        <v>1290</v>
      </c>
      <c r="R265">
        <v>38</v>
      </c>
      <c r="S265" t="s">
        <v>1291</v>
      </c>
      <c r="T265" t="s">
        <v>24</v>
      </c>
      <c r="U265">
        <v>38</v>
      </c>
      <c r="V265" t="s">
        <v>1292</v>
      </c>
      <c r="W265" t="s">
        <v>1218</v>
      </c>
    </row>
    <row r="266" spans="1:23" x14ac:dyDescent="0.15">
      <c r="A266">
        <v>265</v>
      </c>
      <c r="B266">
        <v>2</v>
      </c>
      <c r="C266" t="s">
        <v>1293</v>
      </c>
      <c r="D266" t="s">
        <v>1294</v>
      </c>
      <c r="E266">
        <v>15</v>
      </c>
      <c r="F266">
        <v>0</v>
      </c>
      <c r="G266">
        <v>0</v>
      </c>
      <c r="H266" t="s">
        <v>1213</v>
      </c>
      <c r="I266" t="s">
        <v>132</v>
      </c>
      <c r="J266" t="s">
        <v>132</v>
      </c>
      <c r="K266" t="s">
        <v>1214</v>
      </c>
      <c r="L266" t="s">
        <v>345</v>
      </c>
      <c r="M266" t="s">
        <v>345</v>
      </c>
      <c r="N266">
        <v>4</v>
      </c>
      <c r="O266" t="s">
        <v>145</v>
      </c>
      <c r="P266">
        <v>3</v>
      </c>
      <c r="Q266" t="s">
        <v>1295</v>
      </c>
      <c r="R266">
        <v>38</v>
      </c>
      <c r="S266" t="s">
        <v>1296</v>
      </c>
      <c r="T266" t="s">
        <v>24</v>
      </c>
      <c r="U266">
        <v>38</v>
      </c>
      <c r="V266" t="s">
        <v>1297</v>
      </c>
      <c r="W266" t="s">
        <v>1218</v>
      </c>
    </row>
    <row r="267" spans="1:23" x14ac:dyDescent="0.15">
      <c r="A267">
        <v>266</v>
      </c>
      <c r="B267">
        <v>1</v>
      </c>
      <c r="C267" t="s">
        <v>1298</v>
      </c>
      <c r="D267" t="s">
        <v>1299</v>
      </c>
      <c r="E267">
        <v>6</v>
      </c>
      <c r="F267">
        <v>0</v>
      </c>
      <c r="G267">
        <v>0</v>
      </c>
      <c r="H267" t="s">
        <v>1300</v>
      </c>
      <c r="I267" t="s">
        <v>132</v>
      </c>
      <c r="J267" t="s">
        <v>132</v>
      </c>
      <c r="K267" t="s">
        <v>1301</v>
      </c>
      <c r="L267" t="s">
        <v>345</v>
      </c>
      <c r="M267" t="s">
        <v>345</v>
      </c>
      <c r="N267">
        <v>4</v>
      </c>
      <c r="O267" t="s">
        <v>146</v>
      </c>
      <c r="P267">
        <v>3</v>
      </c>
      <c r="Q267" t="s">
        <v>1302</v>
      </c>
      <c r="R267">
        <v>38</v>
      </c>
      <c r="S267" t="s">
        <v>1303</v>
      </c>
      <c r="T267" t="s">
        <v>24</v>
      </c>
      <c r="U267">
        <v>38</v>
      </c>
      <c r="V267" t="s">
        <v>1304</v>
      </c>
      <c r="W267" t="s">
        <v>1305</v>
      </c>
    </row>
    <row r="268" spans="1:23" x14ac:dyDescent="0.15">
      <c r="A268">
        <v>267</v>
      </c>
      <c r="B268">
        <v>1</v>
      </c>
      <c r="C268" t="s">
        <v>1306</v>
      </c>
      <c r="D268" t="s">
        <v>1307</v>
      </c>
      <c r="E268">
        <v>6</v>
      </c>
      <c r="F268">
        <v>0</v>
      </c>
      <c r="G268">
        <v>0</v>
      </c>
      <c r="H268" t="s">
        <v>1300</v>
      </c>
      <c r="I268" t="s">
        <v>132</v>
      </c>
      <c r="J268" t="s">
        <v>132</v>
      </c>
      <c r="K268" t="s">
        <v>1301</v>
      </c>
      <c r="L268" t="s">
        <v>345</v>
      </c>
      <c r="M268" t="s">
        <v>345</v>
      </c>
      <c r="N268">
        <v>4</v>
      </c>
      <c r="O268" t="s">
        <v>145</v>
      </c>
      <c r="P268">
        <v>2</v>
      </c>
      <c r="Q268" t="s">
        <v>1308</v>
      </c>
      <c r="R268">
        <v>38</v>
      </c>
      <c r="S268" t="s">
        <v>1309</v>
      </c>
      <c r="T268" t="s">
        <v>24</v>
      </c>
      <c r="U268">
        <v>38</v>
      </c>
      <c r="V268" t="s">
        <v>1310</v>
      </c>
      <c r="W268" t="s">
        <v>1305</v>
      </c>
    </row>
    <row r="269" spans="1:23" x14ac:dyDescent="0.15">
      <c r="A269">
        <v>268</v>
      </c>
      <c r="B269">
        <v>1</v>
      </c>
      <c r="C269" t="s">
        <v>1311</v>
      </c>
      <c r="D269" t="s">
        <v>1312</v>
      </c>
      <c r="E269">
        <v>6</v>
      </c>
      <c r="F269">
        <v>0</v>
      </c>
      <c r="G269">
        <v>0</v>
      </c>
      <c r="H269" t="s">
        <v>1300</v>
      </c>
      <c r="I269" t="s">
        <v>132</v>
      </c>
      <c r="J269" t="s">
        <v>132</v>
      </c>
      <c r="K269" t="s">
        <v>1301</v>
      </c>
      <c r="L269" t="s">
        <v>345</v>
      </c>
      <c r="M269" t="s">
        <v>345</v>
      </c>
      <c r="N269">
        <v>4</v>
      </c>
      <c r="O269" t="s">
        <v>145</v>
      </c>
      <c r="P269">
        <v>1</v>
      </c>
      <c r="Q269" t="s">
        <v>1313</v>
      </c>
      <c r="R269">
        <v>38</v>
      </c>
      <c r="S269" t="s">
        <v>1314</v>
      </c>
      <c r="T269" t="s">
        <v>24</v>
      </c>
      <c r="U269">
        <v>38</v>
      </c>
      <c r="V269" t="s">
        <v>1315</v>
      </c>
      <c r="W269" t="s">
        <v>1305</v>
      </c>
    </row>
    <row r="270" spans="1:23" x14ac:dyDescent="0.15">
      <c r="A270">
        <v>269</v>
      </c>
      <c r="B270">
        <v>2</v>
      </c>
      <c r="C270" t="s">
        <v>2114</v>
      </c>
      <c r="D270" t="s">
        <v>2115</v>
      </c>
      <c r="E270">
        <v>6</v>
      </c>
      <c r="F270">
        <v>0</v>
      </c>
      <c r="G270">
        <v>0</v>
      </c>
      <c r="H270" t="s">
        <v>1300</v>
      </c>
      <c r="I270" t="s">
        <v>132</v>
      </c>
      <c r="J270" t="s">
        <v>132</v>
      </c>
      <c r="K270" t="s">
        <v>1301</v>
      </c>
      <c r="L270" t="s">
        <v>345</v>
      </c>
      <c r="M270" t="s">
        <v>345</v>
      </c>
      <c r="N270">
        <v>4</v>
      </c>
      <c r="O270" t="s">
        <v>146</v>
      </c>
      <c r="P270">
        <v>1</v>
      </c>
      <c r="Q270" t="s">
        <v>2116</v>
      </c>
      <c r="R270">
        <v>38</v>
      </c>
      <c r="S270" t="s">
        <v>2117</v>
      </c>
      <c r="T270" t="s">
        <v>24</v>
      </c>
      <c r="U270">
        <v>38</v>
      </c>
      <c r="V270" t="s">
        <v>2118</v>
      </c>
      <c r="W270" t="s">
        <v>1305</v>
      </c>
    </row>
    <row r="271" spans="1:23" x14ac:dyDescent="0.15">
      <c r="A271">
        <v>270</v>
      </c>
      <c r="B271">
        <v>2</v>
      </c>
      <c r="C271" t="s">
        <v>1316</v>
      </c>
      <c r="D271" t="s">
        <v>1317</v>
      </c>
      <c r="E271">
        <v>6</v>
      </c>
      <c r="F271">
        <v>0</v>
      </c>
      <c r="G271">
        <v>0</v>
      </c>
      <c r="H271" t="s">
        <v>1300</v>
      </c>
      <c r="I271" t="s">
        <v>132</v>
      </c>
      <c r="J271" t="s">
        <v>132</v>
      </c>
      <c r="K271" t="s">
        <v>1301</v>
      </c>
      <c r="L271" t="s">
        <v>345</v>
      </c>
      <c r="M271" t="s">
        <v>345</v>
      </c>
      <c r="N271">
        <v>4</v>
      </c>
      <c r="O271" t="s">
        <v>145</v>
      </c>
      <c r="P271">
        <v>3</v>
      </c>
      <c r="Q271" t="s">
        <v>1318</v>
      </c>
      <c r="R271">
        <v>38</v>
      </c>
      <c r="S271" t="s">
        <v>1319</v>
      </c>
      <c r="T271" t="s">
        <v>24</v>
      </c>
      <c r="U271">
        <v>38</v>
      </c>
      <c r="V271" t="s">
        <v>1320</v>
      </c>
      <c r="W271" t="s">
        <v>1305</v>
      </c>
    </row>
    <row r="272" spans="1:23" x14ac:dyDescent="0.15">
      <c r="A272">
        <v>271</v>
      </c>
      <c r="B272">
        <v>2</v>
      </c>
      <c r="C272" t="s">
        <v>1321</v>
      </c>
      <c r="D272" t="s">
        <v>1322</v>
      </c>
      <c r="E272">
        <v>6</v>
      </c>
      <c r="F272">
        <v>0</v>
      </c>
      <c r="G272">
        <v>0</v>
      </c>
      <c r="H272" t="s">
        <v>1300</v>
      </c>
      <c r="I272" t="s">
        <v>132</v>
      </c>
      <c r="J272" t="s">
        <v>132</v>
      </c>
      <c r="K272" t="s">
        <v>1301</v>
      </c>
      <c r="L272" t="s">
        <v>345</v>
      </c>
      <c r="M272" t="s">
        <v>345</v>
      </c>
      <c r="N272">
        <v>4</v>
      </c>
      <c r="O272" t="s">
        <v>145</v>
      </c>
      <c r="P272">
        <v>1</v>
      </c>
      <c r="Q272" t="s">
        <v>228</v>
      </c>
      <c r="R272">
        <v>38</v>
      </c>
      <c r="S272" t="s">
        <v>1323</v>
      </c>
      <c r="T272" t="s">
        <v>24</v>
      </c>
      <c r="U272">
        <v>38</v>
      </c>
      <c r="V272" t="s">
        <v>1324</v>
      </c>
      <c r="W272" t="s">
        <v>1305</v>
      </c>
    </row>
    <row r="273" spans="1:23" x14ac:dyDescent="0.15">
      <c r="A273">
        <v>272</v>
      </c>
      <c r="B273">
        <v>2</v>
      </c>
      <c r="C273" t="s">
        <v>1325</v>
      </c>
      <c r="D273" t="s">
        <v>1326</v>
      </c>
      <c r="E273">
        <v>6</v>
      </c>
      <c r="F273">
        <v>0</v>
      </c>
      <c r="G273">
        <v>0</v>
      </c>
      <c r="H273" t="s">
        <v>1300</v>
      </c>
      <c r="I273" t="s">
        <v>132</v>
      </c>
      <c r="J273" t="s">
        <v>132</v>
      </c>
      <c r="K273" t="s">
        <v>1301</v>
      </c>
      <c r="L273" t="s">
        <v>345</v>
      </c>
      <c r="M273" t="s">
        <v>345</v>
      </c>
      <c r="N273">
        <v>4</v>
      </c>
      <c r="O273" t="s">
        <v>145</v>
      </c>
      <c r="P273">
        <v>1</v>
      </c>
      <c r="Q273" t="s">
        <v>1327</v>
      </c>
      <c r="R273">
        <v>38</v>
      </c>
      <c r="S273" t="s">
        <v>1328</v>
      </c>
      <c r="T273" t="s">
        <v>24</v>
      </c>
      <c r="U273">
        <v>38</v>
      </c>
      <c r="V273" t="s">
        <v>1329</v>
      </c>
      <c r="W273" t="s">
        <v>1305</v>
      </c>
    </row>
    <row r="274" spans="1:23" x14ac:dyDescent="0.15">
      <c r="A274">
        <v>273</v>
      </c>
      <c r="B274">
        <v>2</v>
      </c>
      <c r="C274" t="s">
        <v>2119</v>
      </c>
      <c r="D274" t="s">
        <v>2120</v>
      </c>
      <c r="E274">
        <v>6</v>
      </c>
      <c r="F274">
        <v>0</v>
      </c>
      <c r="G274">
        <v>0</v>
      </c>
      <c r="H274" t="s">
        <v>1300</v>
      </c>
      <c r="I274" t="s">
        <v>132</v>
      </c>
      <c r="J274" t="s">
        <v>132</v>
      </c>
      <c r="K274" t="s">
        <v>1301</v>
      </c>
      <c r="L274" t="s">
        <v>345</v>
      </c>
      <c r="M274" t="s">
        <v>345</v>
      </c>
      <c r="N274">
        <v>4</v>
      </c>
      <c r="O274" t="s">
        <v>147</v>
      </c>
      <c r="P274">
        <v>4</v>
      </c>
      <c r="Q274" t="s">
        <v>2121</v>
      </c>
      <c r="R274">
        <v>38</v>
      </c>
      <c r="S274" t="s">
        <v>2122</v>
      </c>
      <c r="T274" t="s">
        <v>24</v>
      </c>
      <c r="U274">
        <v>38</v>
      </c>
      <c r="V274" t="s">
        <v>2123</v>
      </c>
      <c r="W274" t="s">
        <v>1305</v>
      </c>
    </row>
    <row r="275" spans="1:23" x14ac:dyDescent="0.15">
      <c r="A275">
        <v>274</v>
      </c>
      <c r="B275">
        <v>1</v>
      </c>
      <c r="C275" t="s">
        <v>1330</v>
      </c>
      <c r="D275" t="s">
        <v>1331</v>
      </c>
      <c r="E275">
        <v>13</v>
      </c>
      <c r="F275">
        <v>0</v>
      </c>
      <c r="G275">
        <v>0</v>
      </c>
      <c r="H275" t="s">
        <v>1332</v>
      </c>
      <c r="I275" t="s">
        <v>132</v>
      </c>
      <c r="J275" t="s">
        <v>132</v>
      </c>
      <c r="K275" t="s">
        <v>1333</v>
      </c>
      <c r="L275" t="s">
        <v>345</v>
      </c>
      <c r="M275" t="s">
        <v>345</v>
      </c>
      <c r="N275">
        <v>4</v>
      </c>
      <c r="O275" t="s">
        <v>146</v>
      </c>
      <c r="P275">
        <v>3</v>
      </c>
      <c r="Q275" t="s">
        <v>1334</v>
      </c>
      <c r="R275">
        <v>38</v>
      </c>
      <c r="S275" t="s">
        <v>1335</v>
      </c>
      <c r="T275" t="s">
        <v>24</v>
      </c>
      <c r="U275">
        <v>38</v>
      </c>
      <c r="V275" t="s">
        <v>1336</v>
      </c>
      <c r="W275" t="s">
        <v>1337</v>
      </c>
    </row>
    <row r="276" spans="1:23" x14ac:dyDescent="0.15">
      <c r="A276">
        <v>275</v>
      </c>
      <c r="B276">
        <v>1</v>
      </c>
      <c r="C276" t="s">
        <v>1338</v>
      </c>
      <c r="D276" t="s">
        <v>1339</v>
      </c>
      <c r="E276">
        <v>13</v>
      </c>
      <c r="F276">
        <v>0</v>
      </c>
      <c r="G276">
        <v>0</v>
      </c>
      <c r="H276" t="s">
        <v>1332</v>
      </c>
      <c r="I276" t="s">
        <v>132</v>
      </c>
      <c r="J276" t="s">
        <v>132</v>
      </c>
      <c r="K276" t="s">
        <v>1333</v>
      </c>
      <c r="L276" t="s">
        <v>345</v>
      </c>
      <c r="M276" t="s">
        <v>345</v>
      </c>
      <c r="N276">
        <v>4</v>
      </c>
      <c r="O276" t="s">
        <v>145</v>
      </c>
      <c r="P276">
        <v>3</v>
      </c>
      <c r="Q276" t="s">
        <v>1340</v>
      </c>
      <c r="R276">
        <v>38</v>
      </c>
      <c r="S276" t="s">
        <v>1341</v>
      </c>
      <c r="T276" t="s">
        <v>24</v>
      </c>
      <c r="U276">
        <v>38</v>
      </c>
      <c r="V276" t="s">
        <v>1342</v>
      </c>
      <c r="W276" t="s">
        <v>1337</v>
      </c>
    </row>
    <row r="277" spans="1:23" x14ac:dyDescent="0.15">
      <c r="A277">
        <v>276</v>
      </c>
      <c r="B277">
        <v>1</v>
      </c>
      <c r="C277" t="s">
        <v>2124</v>
      </c>
      <c r="D277" t="s">
        <v>2125</v>
      </c>
      <c r="E277">
        <v>13</v>
      </c>
      <c r="F277">
        <v>0</v>
      </c>
      <c r="G277">
        <v>0</v>
      </c>
      <c r="H277" t="s">
        <v>1332</v>
      </c>
      <c r="I277" t="s">
        <v>132</v>
      </c>
      <c r="J277" t="s">
        <v>132</v>
      </c>
      <c r="K277" t="s">
        <v>1333</v>
      </c>
      <c r="L277" t="s">
        <v>345</v>
      </c>
      <c r="M277" t="s">
        <v>345</v>
      </c>
      <c r="N277">
        <v>4</v>
      </c>
      <c r="O277" t="s">
        <v>145</v>
      </c>
      <c r="P277">
        <v>1</v>
      </c>
      <c r="Q277" t="s">
        <v>2126</v>
      </c>
      <c r="R277">
        <v>38</v>
      </c>
      <c r="S277" t="s">
        <v>2127</v>
      </c>
      <c r="T277" t="s">
        <v>24</v>
      </c>
      <c r="U277">
        <v>38</v>
      </c>
      <c r="V277" t="s">
        <v>2128</v>
      </c>
      <c r="W277" t="s">
        <v>1337</v>
      </c>
    </row>
    <row r="278" spans="1:23" x14ac:dyDescent="0.15">
      <c r="A278">
        <v>277</v>
      </c>
      <c r="B278">
        <v>1</v>
      </c>
      <c r="C278" t="s">
        <v>2129</v>
      </c>
      <c r="D278" t="s">
        <v>2130</v>
      </c>
      <c r="E278">
        <v>13</v>
      </c>
      <c r="F278">
        <v>0</v>
      </c>
      <c r="G278">
        <v>0</v>
      </c>
      <c r="H278" t="s">
        <v>1332</v>
      </c>
      <c r="I278" t="s">
        <v>132</v>
      </c>
      <c r="J278" t="s">
        <v>132</v>
      </c>
      <c r="K278" t="s">
        <v>1333</v>
      </c>
      <c r="L278" t="s">
        <v>345</v>
      </c>
      <c r="M278" t="s">
        <v>345</v>
      </c>
      <c r="N278">
        <v>4</v>
      </c>
      <c r="O278" t="s">
        <v>147</v>
      </c>
      <c r="P278">
        <v>4</v>
      </c>
      <c r="Q278" t="s">
        <v>2131</v>
      </c>
      <c r="R278">
        <v>38</v>
      </c>
      <c r="S278" t="s">
        <v>2132</v>
      </c>
      <c r="T278" t="s">
        <v>24</v>
      </c>
      <c r="U278">
        <v>38</v>
      </c>
      <c r="V278" t="s">
        <v>2133</v>
      </c>
      <c r="W278" t="s">
        <v>1337</v>
      </c>
    </row>
    <row r="279" spans="1:23" x14ac:dyDescent="0.15">
      <c r="A279">
        <v>278</v>
      </c>
      <c r="B279">
        <v>2</v>
      </c>
      <c r="C279" t="s">
        <v>1343</v>
      </c>
      <c r="D279" t="s">
        <v>1344</v>
      </c>
      <c r="E279">
        <v>13</v>
      </c>
      <c r="F279">
        <v>0</v>
      </c>
      <c r="G279">
        <v>0</v>
      </c>
      <c r="H279" t="s">
        <v>1332</v>
      </c>
      <c r="I279" t="s">
        <v>132</v>
      </c>
      <c r="J279" t="s">
        <v>132</v>
      </c>
      <c r="K279" t="s">
        <v>1333</v>
      </c>
      <c r="L279" t="s">
        <v>345</v>
      </c>
      <c r="M279" t="s">
        <v>345</v>
      </c>
      <c r="N279">
        <v>4</v>
      </c>
      <c r="O279" t="s">
        <v>145</v>
      </c>
      <c r="P279">
        <v>3</v>
      </c>
      <c r="Q279" t="s">
        <v>1345</v>
      </c>
      <c r="R279">
        <v>38</v>
      </c>
      <c r="S279" t="s">
        <v>1346</v>
      </c>
      <c r="T279" t="s">
        <v>24</v>
      </c>
      <c r="U279">
        <v>38</v>
      </c>
      <c r="V279" t="s">
        <v>1347</v>
      </c>
      <c r="W279" t="s">
        <v>1337</v>
      </c>
    </row>
    <row r="280" spans="1:23" x14ac:dyDescent="0.15">
      <c r="A280">
        <v>279</v>
      </c>
      <c r="B280">
        <v>2</v>
      </c>
      <c r="C280" t="s">
        <v>1348</v>
      </c>
      <c r="D280" t="s">
        <v>1349</v>
      </c>
      <c r="E280">
        <v>13</v>
      </c>
      <c r="F280">
        <v>0</v>
      </c>
      <c r="G280">
        <v>0</v>
      </c>
      <c r="H280" t="s">
        <v>1332</v>
      </c>
      <c r="I280" t="s">
        <v>132</v>
      </c>
      <c r="J280" t="s">
        <v>132</v>
      </c>
      <c r="K280" t="s">
        <v>1333</v>
      </c>
      <c r="L280" t="s">
        <v>345</v>
      </c>
      <c r="M280" t="s">
        <v>345</v>
      </c>
      <c r="N280">
        <v>4</v>
      </c>
      <c r="O280" t="s">
        <v>147</v>
      </c>
      <c r="P280">
        <v>6</v>
      </c>
      <c r="Q280" t="s">
        <v>1350</v>
      </c>
      <c r="R280">
        <v>38</v>
      </c>
      <c r="S280" t="s">
        <v>1351</v>
      </c>
      <c r="T280" t="s">
        <v>24</v>
      </c>
      <c r="U280">
        <v>38</v>
      </c>
      <c r="V280" t="s">
        <v>1352</v>
      </c>
      <c r="W280" t="s">
        <v>1337</v>
      </c>
    </row>
    <row r="281" spans="1:23" x14ac:dyDescent="0.15">
      <c r="A281">
        <v>280</v>
      </c>
      <c r="B281">
        <v>1</v>
      </c>
      <c r="C281" t="s">
        <v>1353</v>
      </c>
      <c r="D281" t="s">
        <v>1354</v>
      </c>
      <c r="E281">
        <v>14</v>
      </c>
      <c r="F281">
        <v>0</v>
      </c>
      <c r="G281">
        <v>0</v>
      </c>
      <c r="H281" t="s">
        <v>1355</v>
      </c>
      <c r="I281" t="s">
        <v>132</v>
      </c>
      <c r="J281" t="s">
        <v>132</v>
      </c>
      <c r="K281" t="s">
        <v>1356</v>
      </c>
      <c r="L281" t="s">
        <v>345</v>
      </c>
      <c r="M281" t="s">
        <v>345</v>
      </c>
      <c r="N281">
        <v>4</v>
      </c>
      <c r="O281" t="s">
        <v>146</v>
      </c>
      <c r="P281">
        <v>3</v>
      </c>
      <c r="Q281" t="s">
        <v>1357</v>
      </c>
      <c r="R281">
        <v>38</v>
      </c>
      <c r="S281" t="s">
        <v>1358</v>
      </c>
      <c r="T281" t="s">
        <v>24</v>
      </c>
      <c r="U281">
        <v>38</v>
      </c>
      <c r="V281" t="s">
        <v>1359</v>
      </c>
      <c r="W281" t="s">
        <v>341</v>
      </c>
    </row>
    <row r="282" spans="1:23" x14ac:dyDescent="0.15">
      <c r="A282">
        <v>281</v>
      </c>
      <c r="B282">
        <v>1</v>
      </c>
      <c r="C282" t="s">
        <v>2134</v>
      </c>
      <c r="D282" t="s">
        <v>2135</v>
      </c>
      <c r="E282">
        <v>14</v>
      </c>
      <c r="F282">
        <v>0</v>
      </c>
      <c r="G282">
        <v>0</v>
      </c>
      <c r="H282" t="s">
        <v>1355</v>
      </c>
      <c r="I282" t="s">
        <v>132</v>
      </c>
      <c r="J282" t="s">
        <v>132</v>
      </c>
      <c r="K282" t="s">
        <v>1356</v>
      </c>
      <c r="L282" t="s">
        <v>345</v>
      </c>
      <c r="M282" t="s">
        <v>345</v>
      </c>
      <c r="N282">
        <v>4</v>
      </c>
      <c r="O282" t="s">
        <v>146</v>
      </c>
      <c r="P282">
        <v>1</v>
      </c>
      <c r="Q282" t="s">
        <v>2136</v>
      </c>
      <c r="R282">
        <v>38</v>
      </c>
      <c r="S282" t="s">
        <v>2137</v>
      </c>
      <c r="T282" t="s">
        <v>24</v>
      </c>
      <c r="U282">
        <v>38</v>
      </c>
      <c r="V282" t="s">
        <v>2138</v>
      </c>
      <c r="W282" t="s">
        <v>341</v>
      </c>
    </row>
    <row r="283" spans="1:23" x14ac:dyDescent="0.15">
      <c r="A283">
        <v>282</v>
      </c>
      <c r="B283">
        <v>1</v>
      </c>
      <c r="C283" t="s">
        <v>2139</v>
      </c>
      <c r="D283" t="s">
        <v>2140</v>
      </c>
      <c r="E283">
        <v>14</v>
      </c>
      <c r="F283">
        <v>0</v>
      </c>
      <c r="G283">
        <v>0</v>
      </c>
      <c r="H283" t="s">
        <v>1355</v>
      </c>
      <c r="I283" t="s">
        <v>132</v>
      </c>
      <c r="J283" t="s">
        <v>132</v>
      </c>
      <c r="K283" t="s">
        <v>1356</v>
      </c>
      <c r="L283" t="s">
        <v>345</v>
      </c>
      <c r="M283" t="s">
        <v>345</v>
      </c>
      <c r="N283">
        <v>4</v>
      </c>
      <c r="O283" t="s">
        <v>146</v>
      </c>
      <c r="P283">
        <v>1</v>
      </c>
      <c r="Q283" t="s">
        <v>2141</v>
      </c>
      <c r="R283">
        <v>38</v>
      </c>
      <c r="S283" t="s">
        <v>2142</v>
      </c>
      <c r="T283" t="s">
        <v>24</v>
      </c>
      <c r="U283">
        <v>38</v>
      </c>
      <c r="V283" t="s">
        <v>2143</v>
      </c>
      <c r="W283" t="s">
        <v>341</v>
      </c>
    </row>
    <row r="284" spans="1:23" x14ac:dyDescent="0.15">
      <c r="A284">
        <v>283</v>
      </c>
      <c r="B284">
        <v>1</v>
      </c>
      <c r="C284" t="s">
        <v>1360</v>
      </c>
      <c r="D284" t="s">
        <v>1361</v>
      </c>
      <c r="E284">
        <v>14</v>
      </c>
      <c r="F284">
        <v>0</v>
      </c>
      <c r="G284">
        <v>0</v>
      </c>
      <c r="H284" t="s">
        <v>1355</v>
      </c>
      <c r="I284" t="s">
        <v>132</v>
      </c>
      <c r="J284" t="s">
        <v>132</v>
      </c>
      <c r="K284" t="s">
        <v>1356</v>
      </c>
      <c r="L284" t="s">
        <v>345</v>
      </c>
      <c r="M284" t="s">
        <v>345</v>
      </c>
      <c r="N284">
        <v>4</v>
      </c>
      <c r="O284" t="s">
        <v>145</v>
      </c>
      <c r="P284">
        <v>2</v>
      </c>
      <c r="Q284" t="s">
        <v>1362</v>
      </c>
      <c r="R284">
        <v>38</v>
      </c>
      <c r="S284" t="s">
        <v>1363</v>
      </c>
      <c r="T284" t="s">
        <v>24</v>
      </c>
      <c r="U284">
        <v>38</v>
      </c>
      <c r="V284" t="s">
        <v>1364</v>
      </c>
      <c r="W284" t="s">
        <v>341</v>
      </c>
    </row>
    <row r="285" spans="1:23" x14ac:dyDescent="0.15">
      <c r="A285">
        <v>284</v>
      </c>
      <c r="B285">
        <v>1</v>
      </c>
      <c r="C285" t="s">
        <v>1365</v>
      </c>
      <c r="D285" t="s">
        <v>1366</v>
      </c>
      <c r="E285">
        <v>14</v>
      </c>
      <c r="F285">
        <v>0</v>
      </c>
      <c r="G285">
        <v>0</v>
      </c>
      <c r="H285" t="s">
        <v>1355</v>
      </c>
      <c r="I285" t="s">
        <v>132</v>
      </c>
      <c r="J285" t="s">
        <v>132</v>
      </c>
      <c r="K285" t="s">
        <v>1356</v>
      </c>
      <c r="L285" t="s">
        <v>345</v>
      </c>
      <c r="M285" t="s">
        <v>345</v>
      </c>
      <c r="N285">
        <v>4</v>
      </c>
      <c r="O285" t="s">
        <v>145</v>
      </c>
      <c r="P285">
        <v>2</v>
      </c>
      <c r="Q285" t="s">
        <v>1367</v>
      </c>
      <c r="R285">
        <v>38</v>
      </c>
      <c r="S285" t="s">
        <v>1368</v>
      </c>
      <c r="T285" t="s">
        <v>24</v>
      </c>
      <c r="U285">
        <v>38</v>
      </c>
      <c r="V285" t="s">
        <v>1369</v>
      </c>
      <c r="W285" t="s">
        <v>341</v>
      </c>
    </row>
    <row r="286" spans="1:23" x14ac:dyDescent="0.15">
      <c r="A286">
        <v>285</v>
      </c>
      <c r="B286">
        <v>1</v>
      </c>
      <c r="C286" t="s">
        <v>1370</v>
      </c>
      <c r="D286" t="s">
        <v>1371</v>
      </c>
      <c r="E286">
        <v>14</v>
      </c>
      <c r="F286">
        <v>0</v>
      </c>
      <c r="G286">
        <v>0</v>
      </c>
      <c r="H286" t="s">
        <v>1355</v>
      </c>
      <c r="I286" t="s">
        <v>132</v>
      </c>
      <c r="J286" t="s">
        <v>132</v>
      </c>
      <c r="K286" t="s">
        <v>1356</v>
      </c>
      <c r="L286" t="s">
        <v>345</v>
      </c>
      <c r="M286" t="s">
        <v>345</v>
      </c>
      <c r="N286">
        <v>4</v>
      </c>
      <c r="O286" t="s">
        <v>145</v>
      </c>
      <c r="P286">
        <v>2</v>
      </c>
      <c r="Q286" t="s">
        <v>1372</v>
      </c>
      <c r="R286">
        <v>38</v>
      </c>
      <c r="S286" t="s">
        <v>1373</v>
      </c>
      <c r="T286" t="s">
        <v>24</v>
      </c>
      <c r="U286">
        <v>38</v>
      </c>
      <c r="V286" t="s">
        <v>1374</v>
      </c>
      <c r="W286" t="s">
        <v>341</v>
      </c>
    </row>
    <row r="287" spans="1:23" x14ac:dyDescent="0.15">
      <c r="A287">
        <v>286</v>
      </c>
      <c r="B287">
        <v>1</v>
      </c>
      <c r="C287" t="s">
        <v>1375</v>
      </c>
      <c r="D287" t="s">
        <v>1376</v>
      </c>
      <c r="E287">
        <v>14</v>
      </c>
      <c r="F287">
        <v>0</v>
      </c>
      <c r="G287">
        <v>0</v>
      </c>
      <c r="H287" t="s">
        <v>1355</v>
      </c>
      <c r="I287" t="s">
        <v>132</v>
      </c>
      <c r="J287" t="s">
        <v>132</v>
      </c>
      <c r="K287" t="s">
        <v>1356</v>
      </c>
      <c r="L287" t="s">
        <v>345</v>
      </c>
      <c r="M287" t="s">
        <v>345</v>
      </c>
      <c r="N287">
        <v>4</v>
      </c>
      <c r="O287" t="s">
        <v>145</v>
      </c>
      <c r="P287">
        <v>1</v>
      </c>
      <c r="Q287" t="s">
        <v>1377</v>
      </c>
      <c r="R287">
        <v>38</v>
      </c>
      <c r="S287" t="s">
        <v>1378</v>
      </c>
      <c r="T287" t="s">
        <v>24</v>
      </c>
      <c r="U287">
        <v>38</v>
      </c>
      <c r="V287" t="s">
        <v>1379</v>
      </c>
      <c r="W287" t="s">
        <v>341</v>
      </c>
    </row>
    <row r="288" spans="1:23" x14ac:dyDescent="0.15">
      <c r="A288">
        <v>287</v>
      </c>
      <c r="B288">
        <v>1</v>
      </c>
      <c r="C288" t="s">
        <v>1380</v>
      </c>
      <c r="D288" t="s">
        <v>1381</v>
      </c>
      <c r="E288">
        <v>14</v>
      </c>
      <c r="F288">
        <v>0</v>
      </c>
      <c r="G288">
        <v>0</v>
      </c>
      <c r="H288" t="s">
        <v>1355</v>
      </c>
      <c r="I288" t="s">
        <v>132</v>
      </c>
      <c r="J288" t="s">
        <v>132</v>
      </c>
      <c r="K288" t="s">
        <v>1356</v>
      </c>
      <c r="L288" t="s">
        <v>345</v>
      </c>
      <c r="M288" t="s">
        <v>345</v>
      </c>
      <c r="N288">
        <v>4</v>
      </c>
      <c r="O288" t="s">
        <v>145</v>
      </c>
      <c r="P288">
        <v>1</v>
      </c>
      <c r="Q288" t="s">
        <v>1382</v>
      </c>
      <c r="R288">
        <v>38</v>
      </c>
      <c r="S288" t="s">
        <v>1383</v>
      </c>
      <c r="T288" t="s">
        <v>24</v>
      </c>
      <c r="U288">
        <v>38</v>
      </c>
      <c r="V288" t="s">
        <v>1384</v>
      </c>
      <c r="W288" t="s">
        <v>341</v>
      </c>
    </row>
    <row r="289" spans="1:23" x14ac:dyDescent="0.15">
      <c r="A289">
        <v>288</v>
      </c>
      <c r="B289">
        <v>1</v>
      </c>
      <c r="C289" t="s">
        <v>1385</v>
      </c>
      <c r="D289" t="s">
        <v>1386</v>
      </c>
      <c r="E289">
        <v>14</v>
      </c>
      <c r="F289">
        <v>0</v>
      </c>
      <c r="G289">
        <v>0</v>
      </c>
      <c r="H289" t="s">
        <v>1355</v>
      </c>
      <c r="I289" t="s">
        <v>132</v>
      </c>
      <c r="J289" t="s">
        <v>132</v>
      </c>
      <c r="K289" t="s">
        <v>1356</v>
      </c>
      <c r="L289" t="s">
        <v>345</v>
      </c>
      <c r="M289" t="s">
        <v>345</v>
      </c>
      <c r="N289">
        <v>4</v>
      </c>
      <c r="O289" t="s">
        <v>145</v>
      </c>
      <c r="P289">
        <v>1</v>
      </c>
      <c r="Q289" t="s">
        <v>1387</v>
      </c>
      <c r="R289">
        <v>38</v>
      </c>
      <c r="S289" t="s">
        <v>1388</v>
      </c>
      <c r="T289" t="s">
        <v>24</v>
      </c>
      <c r="U289">
        <v>38</v>
      </c>
      <c r="V289" t="s">
        <v>1389</v>
      </c>
      <c r="W289" t="s">
        <v>341</v>
      </c>
    </row>
    <row r="290" spans="1:23" x14ac:dyDescent="0.15">
      <c r="A290">
        <v>289</v>
      </c>
      <c r="B290">
        <v>1</v>
      </c>
      <c r="C290" t="s">
        <v>2144</v>
      </c>
      <c r="D290" t="s">
        <v>2145</v>
      </c>
      <c r="E290">
        <v>14</v>
      </c>
      <c r="F290">
        <v>0</v>
      </c>
      <c r="G290">
        <v>0</v>
      </c>
      <c r="H290" t="s">
        <v>1355</v>
      </c>
      <c r="I290" t="s">
        <v>132</v>
      </c>
      <c r="J290" t="s">
        <v>132</v>
      </c>
      <c r="K290" t="s">
        <v>1356</v>
      </c>
      <c r="L290" t="s">
        <v>345</v>
      </c>
      <c r="M290" t="s">
        <v>345</v>
      </c>
      <c r="N290">
        <v>4</v>
      </c>
      <c r="O290" t="s">
        <v>145</v>
      </c>
      <c r="P290">
        <v>1</v>
      </c>
      <c r="Q290" t="s">
        <v>2146</v>
      </c>
      <c r="R290">
        <v>38</v>
      </c>
      <c r="S290" t="s">
        <v>2147</v>
      </c>
      <c r="T290" t="s">
        <v>24</v>
      </c>
      <c r="U290">
        <v>38</v>
      </c>
      <c r="V290" t="s">
        <v>2148</v>
      </c>
      <c r="W290" t="s">
        <v>341</v>
      </c>
    </row>
    <row r="291" spans="1:23" x14ac:dyDescent="0.15">
      <c r="A291">
        <v>290</v>
      </c>
      <c r="B291">
        <v>1</v>
      </c>
      <c r="C291" t="s">
        <v>1390</v>
      </c>
      <c r="D291" t="s">
        <v>1391</v>
      </c>
      <c r="E291">
        <v>14</v>
      </c>
      <c r="F291">
        <v>0</v>
      </c>
      <c r="G291">
        <v>0</v>
      </c>
      <c r="H291" t="s">
        <v>1355</v>
      </c>
      <c r="I291" t="s">
        <v>132</v>
      </c>
      <c r="J291" t="s">
        <v>132</v>
      </c>
      <c r="K291" t="s">
        <v>1356</v>
      </c>
      <c r="L291" t="s">
        <v>345</v>
      </c>
      <c r="M291" t="s">
        <v>345</v>
      </c>
      <c r="N291">
        <v>4</v>
      </c>
      <c r="O291" t="s">
        <v>145</v>
      </c>
      <c r="P291">
        <v>1</v>
      </c>
      <c r="Q291" t="s">
        <v>1392</v>
      </c>
      <c r="R291">
        <v>38</v>
      </c>
      <c r="S291" t="s">
        <v>1393</v>
      </c>
      <c r="T291" t="s">
        <v>24</v>
      </c>
      <c r="U291">
        <v>38</v>
      </c>
      <c r="V291" t="s">
        <v>1394</v>
      </c>
      <c r="W291" t="s">
        <v>341</v>
      </c>
    </row>
    <row r="292" spans="1:23" x14ac:dyDescent="0.15">
      <c r="A292">
        <v>291</v>
      </c>
      <c r="B292">
        <v>1</v>
      </c>
      <c r="C292" t="s">
        <v>1395</v>
      </c>
      <c r="D292" t="s">
        <v>1396</v>
      </c>
      <c r="E292">
        <v>14</v>
      </c>
      <c r="F292">
        <v>0</v>
      </c>
      <c r="G292">
        <v>0</v>
      </c>
      <c r="H292" t="s">
        <v>1355</v>
      </c>
      <c r="I292" t="s">
        <v>132</v>
      </c>
      <c r="J292" t="s">
        <v>132</v>
      </c>
      <c r="K292" t="s">
        <v>1356</v>
      </c>
      <c r="L292" t="s">
        <v>345</v>
      </c>
      <c r="M292" t="s">
        <v>345</v>
      </c>
      <c r="N292">
        <v>4</v>
      </c>
      <c r="O292" t="s">
        <v>145</v>
      </c>
      <c r="P292">
        <v>1</v>
      </c>
      <c r="Q292" t="s">
        <v>1397</v>
      </c>
      <c r="R292">
        <v>38</v>
      </c>
      <c r="S292" t="s">
        <v>1398</v>
      </c>
      <c r="T292" t="s">
        <v>24</v>
      </c>
      <c r="U292">
        <v>38</v>
      </c>
      <c r="V292" t="s">
        <v>1399</v>
      </c>
      <c r="W292" t="s">
        <v>341</v>
      </c>
    </row>
    <row r="293" spans="1:23" x14ac:dyDescent="0.15">
      <c r="A293">
        <v>292</v>
      </c>
      <c r="B293">
        <v>1</v>
      </c>
      <c r="C293" t="s">
        <v>1400</v>
      </c>
      <c r="D293" t="s">
        <v>1401</v>
      </c>
      <c r="E293">
        <v>14</v>
      </c>
      <c r="F293">
        <v>0</v>
      </c>
      <c r="G293">
        <v>0</v>
      </c>
      <c r="H293" t="s">
        <v>1355</v>
      </c>
      <c r="I293" t="s">
        <v>132</v>
      </c>
      <c r="J293" t="s">
        <v>132</v>
      </c>
      <c r="K293" t="s">
        <v>1356</v>
      </c>
      <c r="L293" t="s">
        <v>345</v>
      </c>
      <c r="M293" t="s">
        <v>345</v>
      </c>
      <c r="N293">
        <v>4</v>
      </c>
      <c r="O293" t="s">
        <v>147</v>
      </c>
      <c r="P293">
        <v>6</v>
      </c>
      <c r="Q293" t="s">
        <v>1402</v>
      </c>
      <c r="R293">
        <v>38</v>
      </c>
      <c r="S293" t="s">
        <v>1403</v>
      </c>
      <c r="T293" t="s">
        <v>24</v>
      </c>
      <c r="U293">
        <v>38</v>
      </c>
      <c r="V293" t="s">
        <v>1404</v>
      </c>
      <c r="W293" t="s">
        <v>341</v>
      </c>
    </row>
    <row r="294" spans="1:23" x14ac:dyDescent="0.15">
      <c r="A294">
        <v>293</v>
      </c>
      <c r="B294">
        <v>1</v>
      </c>
      <c r="C294" t="s">
        <v>1405</v>
      </c>
      <c r="D294" t="s">
        <v>1406</v>
      </c>
      <c r="E294">
        <v>14</v>
      </c>
      <c r="F294">
        <v>0</v>
      </c>
      <c r="G294">
        <v>0</v>
      </c>
      <c r="H294" t="s">
        <v>1355</v>
      </c>
      <c r="I294" t="s">
        <v>132</v>
      </c>
      <c r="J294" t="s">
        <v>132</v>
      </c>
      <c r="K294" t="s">
        <v>1356</v>
      </c>
      <c r="L294" t="s">
        <v>345</v>
      </c>
      <c r="M294" t="s">
        <v>345</v>
      </c>
      <c r="N294">
        <v>4</v>
      </c>
      <c r="O294" t="s">
        <v>147</v>
      </c>
      <c r="P294">
        <v>6</v>
      </c>
      <c r="Q294" t="s">
        <v>1407</v>
      </c>
      <c r="R294">
        <v>38</v>
      </c>
      <c r="S294" t="s">
        <v>1408</v>
      </c>
      <c r="T294" t="s">
        <v>24</v>
      </c>
      <c r="U294">
        <v>38</v>
      </c>
      <c r="V294" t="s">
        <v>1409</v>
      </c>
      <c r="W294" t="s">
        <v>341</v>
      </c>
    </row>
    <row r="295" spans="1:23" x14ac:dyDescent="0.15">
      <c r="A295">
        <v>294</v>
      </c>
      <c r="B295">
        <v>1</v>
      </c>
      <c r="C295" t="s">
        <v>1410</v>
      </c>
      <c r="D295" t="s">
        <v>1411</v>
      </c>
      <c r="E295">
        <v>14</v>
      </c>
      <c r="F295">
        <v>0</v>
      </c>
      <c r="G295">
        <v>0</v>
      </c>
      <c r="H295" t="s">
        <v>1355</v>
      </c>
      <c r="I295" t="s">
        <v>132</v>
      </c>
      <c r="J295" t="s">
        <v>132</v>
      </c>
      <c r="K295" t="s">
        <v>1356</v>
      </c>
      <c r="L295" t="s">
        <v>345</v>
      </c>
      <c r="M295" t="s">
        <v>345</v>
      </c>
      <c r="N295">
        <v>4</v>
      </c>
      <c r="O295" t="s">
        <v>147</v>
      </c>
      <c r="P295">
        <v>5</v>
      </c>
      <c r="Q295" t="s">
        <v>1412</v>
      </c>
      <c r="R295">
        <v>38</v>
      </c>
      <c r="S295" t="s">
        <v>1413</v>
      </c>
      <c r="T295" t="s">
        <v>24</v>
      </c>
      <c r="U295">
        <v>38</v>
      </c>
      <c r="V295" t="s">
        <v>1414</v>
      </c>
      <c r="W295" t="s">
        <v>341</v>
      </c>
    </row>
    <row r="296" spans="1:23" x14ac:dyDescent="0.15">
      <c r="A296">
        <v>295</v>
      </c>
      <c r="B296">
        <v>1</v>
      </c>
      <c r="C296" t="s">
        <v>1415</v>
      </c>
      <c r="D296" t="s">
        <v>1416</v>
      </c>
      <c r="E296">
        <v>14</v>
      </c>
      <c r="F296">
        <v>0</v>
      </c>
      <c r="G296">
        <v>0</v>
      </c>
      <c r="H296" t="s">
        <v>1355</v>
      </c>
      <c r="I296" t="s">
        <v>132</v>
      </c>
      <c r="J296" t="s">
        <v>132</v>
      </c>
      <c r="K296" t="s">
        <v>1356</v>
      </c>
      <c r="L296" t="s">
        <v>345</v>
      </c>
      <c r="M296" t="s">
        <v>345</v>
      </c>
      <c r="N296">
        <v>4</v>
      </c>
      <c r="O296" t="s">
        <v>147</v>
      </c>
      <c r="P296">
        <v>4</v>
      </c>
      <c r="Q296" t="s">
        <v>1417</v>
      </c>
      <c r="R296">
        <v>38</v>
      </c>
      <c r="S296" t="s">
        <v>1418</v>
      </c>
      <c r="T296" t="s">
        <v>24</v>
      </c>
      <c r="U296">
        <v>38</v>
      </c>
      <c r="V296" t="s">
        <v>1419</v>
      </c>
      <c r="W296" t="s">
        <v>341</v>
      </c>
    </row>
    <row r="297" spans="1:23" x14ac:dyDescent="0.15">
      <c r="A297">
        <v>296</v>
      </c>
      <c r="B297">
        <v>1</v>
      </c>
      <c r="C297" t="s">
        <v>2149</v>
      </c>
      <c r="D297" t="s">
        <v>2150</v>
      </c>
      <c r="E297">
        <v>14</v>
      </c>
      <c r="F297">
        <v>0</v>
      </c>
      <c r="G297">
        <v>0</v>
      </c>
      <c r="H297" t="s">
        <v>1355</v>
      </c>
      <c r="I297" t="s">
        <v>132</v>
      </c>
      <c r="J297" t="s">
        <v>132</v>
      </c>
      <c r="K297" t="s">
        <v>1356</v>
      </c>
      <c r="L297" t="s">
        <v>345</v>
      </c>
      <c r="M297" t="s">
        <v>345</v>
      </c>
      <c r="N297">
        <v>4</v>
      </c>
      <c r="O297" t="s">
        <v>147</v>
      </c>
      <c r="P297">
        <v>3</v>
      </c>
      <c r="Q297" t="s">
        <v>2151</v>
      </c>
      <c r="R297">
        <v>38</v>
      </c>
      <c r="S297" t="s">
        <v>2152</v>
      </c>
      <c r="T297" t="s">
        <v>24</v>
      </c>
      <c r="U297">
        <v>38</v>
      </c>
      <c r="V297" t="s">
        <v>2153</v>
      </c>
      <c r="W297" t="s">
        <v>341</v>
      </c>
    </row>
    <row r="298" spans="1:23" x14ac:dyDescent="0.15">
      <c r="A298">
        <v>297</v>
      </c>
      <c r="B298">
        <v>2</v>
      </c>
      <c r="C298" t="s">
        <v>1420</v>
      </c>
      <c r="D298" t="s">
        <v>1421</v>
      </c>
      <c r="E298">
        <v>14</v>
      </c>
      <c r="F298">
        <v>0</v>
      </c>
      <c r="G298">
        <v>0</v>
      </c>
      <c r="H298" t="s">
        <v>1355</v>
      </c>
      <c r="I298" t="s">
        <v>132</v>
      </c>
      <c r="J298" t="s">
        <v>132</v>
      </c>
      <c r="K298" t="s">
        <v>1356</v>
      </c>
      <c r="L298" t="s">
        <v>345</v>
      </c>
      <c r="M298" t="s">
        <v>345</v>
      </c>
      <c r="N298">
        <v>4</v>
      </c>
      <c r="O298" t="s">
        <v>146</v>
      </c>
      <c r="P298">
        <v>3</v>
      </c>
      <c r="Q298" t="s">
        <v>1422</v>
      </c>
      <c r="R298">
        <v>38</v>
      </c>
      <c r="S298" t="s">
        <v>1423</v>
      </c>
      <c r="T298" t="s">
        <v>24</v>
      </c>
      <c r="U298">
        <v>38</v>
      </c>
      <c r="V298" t="s">
        <v>1424</v>
      </c>
      <c r="W298" t="s">
        <v>341</v>
      </c>
    </row>
    <row r="299" spans="1:23" x14ac:dyDescent="0.15">
      <c r="A299">
        <v>298</v>
      </c>
      <c r="B299">
        <v>2</v>
      </c>
      <c r="C299" t="s">
        <v>1425</v>
      </c>
      <c r="D299" t="s">
        <v>1426</v>
      </c>
      <c r="E299">
        <v>14</v>
      </c>
      <c r="F299">
        <v>0</v>
      </c>
      <c r="G299">
        <v>0</v>
      </c>
      <c r="H299" t="s">
        <v>1355</v>
      </c>
      <c r="I299" t="s">
        <v>132</v>
      </c>
      <c r="J299" t="s">
        <v>132</v>
      </c>
      <c r="K299" t="s">
        <v>1356</v>
      </c>
      <c r="L299" t="s">
        <v>345</v>
      </c>
      <c r="M299" t="s">
        <v>345</v>
      </c>
      <c r="N299">
        <v>4</v>
      </c>
      <c r="O299" t="s">
        <v>146</v>
      </c>
      <c r="P299">
        <v>2</v>
      </c>
      <c r="Q299" t="s">
        <v>1427</v>
      </c>
      <c r="R299">
        <v>38</v>
      </c>
      <c r="S299" t="s">
        <v>1428</v>
      </c>
      <c r="T299" t="s">
        <v>24</v>
      </c>
      <c r="U299">
        <v>38</v>
      </c>
      <c r="V299" t="s">
        <v>1429</v>
      </c>
      <c r="W299" t="s">
        <v>341</v>
      </c>
    </row>
    <row r="300" spans="1:23" x14ac:dyDescent="0.15">
      <c r="A300">
        <v>299</v>
      </c>
      <c r="B300">
        <v>2</v>
      </c>
      <c r="C300" t="s">
        <v>1430</v>
      </c>
      <c r="D300" t="s">
        <v>1431</v>
      </c>
      <c r="E300">
        <v>14</v>
      </c>
      <c r="F300">
        <v>0</v>
      </c>
      <c r="G300">
        <v>0</v>
      </c>
      <c r="H300" t="s">
        <v>1355</v>
      </c>
      <c r="I300" t="s">
        <v>132</v>
      </c>
      <c r="J300" t="s">
        <v>132</v>
      </c>
      <c r="K300" t="s">
        <v>1356</v>
      </c>
      <c r="L300" t="s">
        <v>345</v>
      </c>
      <c r="M300" t="s">
        <v>345</v>
      </c>
      <c r="N300">
        <v>4</v>
      </c>
      <c r="O300" t="s">
        <v>146</v>
      </c>
      <c r="P300">
        <v>2</v>
      </c>
      <c r="Q300" t="s">
        <v>1432</v>
      </c>
      <c r="R300">
        <v>38</v>
      </c>
      <c r="S300" t="s">
        <v>1433</v>
      </c>
      <c r="T300" t="s">
        <v>24</v>
      </c>
      <c r="U300">
        <v>38</v>
      </c>
      <c r="V300" t="s">
        <v>1434</v>
      </c>
      <c r="W300" t="s">
        <v>341</v>
      </c>
    </row>
    <row r="301" spans="1:23" x14ac:dyDescent="0.15">
      <c r="A301">
        <v>300</v>
      </c>
      <c r="B301">
        <v>2</v>
      </c>
      <c r="C301" t="s">
        <v>2154</v>
      </c>
      <c r="D301" t="s">
        <v>2155</v>
      </c>
      <c r="E301">
        <v>14</v>
      </c>
      <c r="F301">
        <v>0</v>
      </c>
      <c r="G301">
        <v>0</v>
      </c>
      <c r="H301" t="s">
        <v>1355</v>
      </c>
      <c r="I301" t="s">
        <v>132</v>
      </c>
      <c r="J301" t="s">
        <v>132</v>
      </c>
      <c r="K301" t="s">
        <v>1356</v>
      </c>
      <c r="L301" t="s">
        <v>345</v>
      </c>
      <c r="M301" t="s">
        <v>345</v>
      </c>
      <c r="N301">
        <v>4</v>
      </c>
      <c r="O301" t="s">
        <v>146</v>
      </c>
      <c r="P301">
        <v>1</v>
      </c>
      <c r="Q301" t="s">
        <v>397</v>
      </c>
      <c r="R301">
        <v>38</v>
      </c>
      <c r="S301" t="s">
        <v>2156</v>
      </c>
      <c r="T301" t="s">
        <v>24</v>
      </c>
      <c r="U301">
        <v>38</v>
      </c>
      <c r="V301" t="s">
        <v>2157</v>
      </c>
      <c r="W301" t="s">
        <v>341</v>
      </c>
    </row>
    <row r="302" spans="1:23" x14ac:dyDescent="0.15">
      <c r="A302">
        <v>301</v>
      </c>
      <c r="B302">
        <v>2</v>
      </c>
      <c r="C302" t="s">
        <v>1435</v>
      </c>
      <c r="D302" t="s">
        <v>1436</v>
      </c>
      <c r="E302">
        <v>14</v>
      </c>
      <c r="F302">
        <v>0</v>
      </c>
      <c r="G302">
        <v>0</v>
      </c>
      <c r="H302" t="s">
        <v>1355</v>
      </c>
      <c r="I302" t="s">
        <v>132</v>
      </c>
      <c r="J302" t="s">
        <v>132</v>
      </c>
      <c r="K302" t="s">
        <v>1356</v>
      </c>
      <c r="L302" t="s">
        <v>345</v>
      </c>
      <c r="M302" t="s">
        <v>345</v>
      </c>
      <c r="N302">
        <v>4</v>
      </c>
      <c r="O302" t="s">
        <v>145</v>
      </c>
      <c r="P302">
        <v>1</v>
      </c>
      <c r="Q302" t="s">
        <v>1437</v>
      </c>
      <c r="R302">
        <v>38</v>
      </c>
      <c r="S302" t="s">
        <v>1438</v>
      </c>
      <c r="T302" t="s">
        <v>24</v>
      </c>
      <c r="U302">
        <v>38</v>
      </c>
      <c r="V302" t="s">
        <v>1439</v>
      </c>
      <c r="W302" t="s">
        <v>341</v>
      </c>
    </row>
    <row r="303" spans="1:23" x14ac:dyDescent="0.15">
      <c r="A303">
        <v>302</v>
      </c>
      <c r="B303">
        <v>2</v>
      </c>
      <c r="C303" t="s">
        <v>1440</v>
      </c>
      <c r="D303" t="s">
        <v>1441</v>
      </c>
      <c r="E303">
        <v>14</v>
      </c>
      <c r="F303">
        <v>0</v>
      </c>
      <c r="G303">
        <v>0</v>
      </c>
      <c r="H303" t="s">
        <v>1355</v>
      </c>
      <c r="I303" t="s">
        <v>132</v>
      </c>
      <c r="J303" t="s">
        <v>132</v>
      </c>
      <c r="K303" t="s">
        <v>1356</v>
      </c>
      <c r="L303" t="s">
        <v>345</v>
      </c>
      <c r="M303" t="s">
        <v>345</v>
      </c>
      <c r="N303">
        <v>4</v>
      </c>
      <c r="O303" t="s">
        <v>147</v>
      </c>
      <c r="P303">
        <v>6</v>
      </c>
      <c r="Q303" t="s">
        <v>1442</v>
      </c>
      <c r="R303">
        <v>38</v>
      </c>
      <c r="S303" t="s">
        <v>1443</v>
      </c>
      <c r="T303" t="s">
        <v>24</v>
      </c>
      <c r="U303">
        <v>38</v>
      </c>
      <c r="V303" t="s">
        <v>1444</v>
      </c>
      <c r="W303" t="s">
        <v>341</v>
      </c>
    </row>
    <row r="304" spans="1:23" x14ac:dyDescent="0.15">
      <c r="A304">
        <v>303</v>
      </c>
      <c r="B304">
        <v>2</v>
      </c>
      <c r="C304" t="s">
        <v>1445</v>
      </c>
      <c r="D304" t="s">
        <v>1446</v>
      </c>
      <c r="E304">
        <v>14</v>
      </c>
      <c r="F304">
        <v>0</v>
      </c>
      <c r="G304">
        <v>0</v>
      </c>
      <c r="H304" t="s">
        <v>1355</v>
      </c>
      <c r="I304" t="s">
        <v>132</v>
      </c>
      <c r="J304" t="s">
        <v>132</v>
      </c>
      <c r="K304" t="s">
        <v>1356</v>
      </c>
      <c r="L304" t="s">
        <v>345</v>
      </c>
      <c r="M304" t="s">
        <v>345</v>
      </c>
      <c r="N304">
        <v>4</v>
      </c>
      <c r="O304" t="s">
        <v>147</v>
      </c>
      <c r="P304">
        <v>6</v>
      </c>
      <c r="Q304" t="s">
        <v>1447</v>
      </c>
      <c r="R304">
        <v>38</v>
      </c>
      <c r="S304" t="s">
        <v>1448</v>
      </c>
      <c r="T304" t="s">
        <v>24</v>
      </c>
      <c r="U304">
        <v>38</v>
      </c>
      <c r="V304" t="s">
        <v>1449</v>
      </c>
      <c r="W304" t="s">
        <v>341</v>
      </c>
    </row>
    <row r="305" spans="1:23" x14ac:dyDescent="0.15">
      <c r="A305">
        <v>304</v>
      </c>
      <c r="B305">
        <v>2</v>
      </c>
      <c r="C305" t="s">
        <v>1450</v>
      </c>
      <c r="D305" t="s">
        <v>1451</v>
      </c>
      <c r="E305">
        <v>14</v>
      </c>
      <c r="F305">
        <v>0</v>
      </c>
      <c r="G305">
        <v>0</v>
      </c>
      <c r="H305" t="s">
        <v>1355</v>
      </c>
      <c r="I305" t="s">
        <v>132</v>
      </c>
      <c r="J305" t="s">
        <v>132</v>
      </c>
      <c r="K305" t="s">
        <v>1356</v>
      </c>
      <c r="L305" t="s">
        <v>345</v>
      </c>
      <c r="M305" t="s">
        <v>345</v>
      </c>
      <c r="N305">
        <v>4</v>
      </c>
      <c r="O305" t="s">
        <v>147</v>
      </c>
      <c r="P305">
        <v>6</v>
      </c>
      <c r="Q305" t="s">
        <v>1452</v>
      </c>
      <c r="R305">
        <v>38</v>
      </c>
      <c r="S305" t="s">
        <v>1453</v>
      </c>
      <c r="T305" t="s">
        <v>24</v>
      </c>
      <c r="U305">
        <v>38</v>
      </c>
      <c r="V305" t="s">
        <v>1454</v>
      </c>
      <c r="W305" t="s">
        <v>341</v>
      </c>
    </row>
    <row r="306" spans="1:23" x14ac:dyDescent="0.15">
      <c r="A306">
        <v>305</v>
      </c>
      <c r="B306">
        <v>2</v>
      </c>
      <c r="C306" t="s">
        <v>1455</v>
      </c>
      <c r="D306" t="s">
        <v>1456</v>
      </c>
      <c r="E306">
        <v>14</v>
      </c>
      <c r="F306">
        <v>0</v>
      </c>
      <c r="G306">
        <v>0</v>
      </c>
      <c r="H306" t="s">
        <v>1355</v>
      </c>
      <c r="I306" t="s">
        <v>132</v>
      </c>
      <c r="J306" t="s">
        <v>132</v>
      </c>
      <c r="K306" t="s">
        <v>1356</v>
      </c>
      <c r="L306" t="s">
        <v>345</v>
      </c>
      <c r="M306" t="s">
        <v>345</v>
      </c>
      <c r="N306">
        <v>4</v>
      </c>
      <c r="O306" t="s">
        <v>147</v>
      </c>
      <c r="P306">
        <v>6</v>
      </c>
      <c r="Q306" t="s">
        <v>1457</v>
      </c>
      <c r="R306">
        <v>38</v>
      </c>
      <c r="S306" t="s">
        <v>1458</v>
      </c>
      <c r="T306" t="s">
        <v>24</v>
      </c>
      <c r="U306">
        <v>38</v>
      </c>
      <c r="V306" t="s">
        <v>1459</v>
      </c>
      <c r="W306" t="s">
        <v>341</v>
      </c>
    </row>
    <row r="307" spans="1:23" x14ac:dyDescent="0.15">
      <c r="A307">
        <v>306</v>
      </c>
      <c r="B307">
        <v>2</v>
      </c>
      <c r="C307" t="s">
        <v>1460</v>
      </c>
      <c r="D307" t="s">
        <v>1461</v>
      </c>
      <c r="E307">
        <v>14</v>
      </c>
      <c r="F307">
        <v>0</v>
      </c>
      <c r="G307">
        <v>0</v>
      </c>
      <c r="H307" t="s">
        <v>1355</v>
      </c>
      <c r="I307" t="s">
        <v>132</v>
      </c>
      <c r="J307" t="s">
        <v>132</v>
      </c>
      <c r="K307" t="s">
        <v>1356</v>
      </c>
      <c r="L307" t="s">
        <v>345</v>
      </c>
      <c r="M307" t="s">
        <v>345</v>
      </c>
      <c r="N307">
        <v>4</v>
      </c>
      <c r="O307" t="s">
        <v>147</v>
      </c>
      <c r="P307">
        <v>5</v>
      </c>
      <c r="Q307" t="s">
        <v>1462</v>
      </c>
      <c r="R307">
        <v>38</v>
      </c>
      <c r="S307" t="s">
        <v>1463</v>
      </c>
      <c r="T307" t="s">
        <v>24</v>
      </c>
      <c r="U307">
        <v>38</v>
      </c>
      <c r="V307" t="s">
        <v>1464</v>
      </c>
      <c r="W307" t="s">
        <v>341</v>
      </c>
    </row>
    <row r="308" spans="1:23" x14ac:dyDescent="0.15">
      <c r="A308">
        <v>307</v>
      </c>
      <c r="B308">
        <v>2</v>
      </c>
      <c r="C308" t="s">
        <v>1465</v>
      </c>
      <c r="D308" t="s">
        <v>1466</v>
      </c>
      <c r="E308">
        <v>14</v>
      </c>
      <c r="F308">
        <v>0</v>
      </c>
      <c r="G308">
        <v>0</v>
      </c>
      <c r="H308" t="s">
        <v>1355</v>
      </c>
      <c r="I308" t="s">
        <v>132</v>
      </c>
      <c r="J308" t="s">
        <v>132</v>
      </c>
      <c r="K308" t="s">
        <v>1356</v>
      </c>
      <c r="L308" t="s">
        <v>345</v>
      </c>
      <c r="M308" t="s">
        <v>345</v>
      </c>
      <c r="N308">
        <v>4</v>
      </c>
      <c r="O308" t="s">
        <v>147</v>
      </c>
      <c r="P308">
        <v>5</v>
      </c>
      <c r="Q308" t="s">
        <v>1467</v>
      </c>
      <c r="R308">
        <v>38</v>
      </c>
      <c r="S308" t="s">
        <v>1468</v>
      </c>
      <c r="T308" t="s">
        <v>24</v>
      </c>
      <c r="U308">
        <v>38</v>
      </c>
      <c r="V308" t="s">
        <v>1469</v>
      </c>
      <c r="W308" t="s">
        <v>341</v>
      </c>
    </row>
    <row r="309" spans="1:23" x14ac:dyDescent="0.15">
      <c r="A309">
        <v>308</v>
      </c>
      <c r="B309">
        <v>2</v>
      </c>
      <c r="C309" t="s">
        <v>2158</v>
      </c>
      <c r="D309" t="s">
        <v>2159</v>
      </c>
      <c r="E309">
        <v>14</v>
      </c>
      <c r="F309">
        <v>0</v>
      </c>
      <c r="G309">
        <v>0</v>
      </c>
      <c r="H309" t="s">
        <v>1355</v>
      </c>
      <c r="I309" t="s">
        <v>132</v>
      </c>
      <c r="J309" t="s">
        <v>132</v>
      </c>
      <c r="K309" t="s">
        <v>1356</v>
      </c>
      <c r="L309" t="s">
        <v>345</v>
      </c>
      <c r="M309" t="s">
        <v>345</v>
      </c>
      <c r="N309">
        <v>4</v>
      </c>
      <c r="O309" t="s">
        <v>147</v>
      </c>
      <c r="P309">
        <v>4</v>
      </c>
      <c r="Q309" t="s">
        <v>2160</v>
      </c>
      <c r="R309">
        <v>38</v>
      </c>
      <c r="S309" t="s">
        <v>2161</v>
      </c>
      <c r="T309" t="s">
        <v>24</v>
      </c>
      <c r="U309">
        <v>38</v>
      </c>
      <c r="V309" t="s">
        <v>2162</v>
      </c>
      <c r="W309" t="s">
        <v>341</v>
      </c>
    </row>
    <row r="310" spans="1:23" x14ac:dyDescent="0.15">
      <c r="A310">
        <v>309</v>
      </c>
      <c r="B310">
        <v>2</v>
      </c>
      <c r="C310" t="s">
        <v>1470</v>
      </c>
      <c r="D310" t="s">
        <v>1471</v>
      </c>
      <c r="E310">
        <v>14</v>
      </c>
      <c r="F310">
        <v>0</v>
      </c>
      <c r="G310">
        <v>0</v>
      </c>
      <c r="H310" t="s">
        <v>1355</v>
      </c>
      <c r="I310" t="s">
        <v>132</v>
      </c>
      <c r="J310" t="s">
        <v>132</v>
      </c>
      <c r="K310" t="s">
        <v>1356</v>
      </c>
      <c r="L310" t="s">
        <v>345</v>
      </c>
      <c r="M310" t="s">
        <v>345</v>
      </c>
      <c r="N310">
        <v>4</v>
      </c>
      <c r="O310" t="s">
        <v>147</v>
      </c>
      <c r="P310">
        <v>4</v>
      </c>
      <c r="Q310" t="s">
        <v>285</v>
      </c>
      <c r="R310">
        <v>38</v>
      </c>
      <c r="S310" t="s">
        <v>1472</v>
      </c>
      <c r="T310" t="s">
        <v>24</v>
      </c>
      <c r="U310">
        <v>38</v>
      </c>
      <c r="V310" t="s">
        <v>1473</v>
      </c>
      <c r="W310" t="s">
        <v>341</v>
      </c>
    </row>
    <row r="311" spans="1:23" x14ac:dyDescent="0.15">
      <c r="A311">
        <v>310</v>
      </c>
      <c r="B311">
        <v>1</v>
      </c>
      <c r="C311" t="s">
        <v>1474</v>
      </c>
      <c r="D311" t="s">
        <v>1475</v>
      </c>
      <c r="E311">
        <v>18</v>
      </c>
      <c r="F311">
        <v>0</v>
      </c>
      <c r="G311">
        <v>0</v>
      </c>
      <c r="H311" t="s">
        <v>1476</v>
      </c>
      <c r="I311" t="s">
        <v>132</v>
      </c>
      <c r="J311" t="s">
        <v>132</v>
      </c>
      <c r="K311" t="s">
        <v>1477</v>
      </c>
      <c r="L311" t="s">
        <v>345</v>
      </c>
      <c r="M311" t="s">
        <v>345</v>
      </c>
      <c r="N311">
        <v>4</v>
      </c>
      <c r="O311" t="s">
        <v>146</v>
      </c>
      <c r="P311">
        <v>3</v>
      </c>
      <c r="Q311" t="s">
        <v>1478</v>
      </c>
      <c r="R311">
        <v>38</v>
      </c>
      <c r="S311" t="s">
        <v>1479</v>
      </c>
      <c r="T311" t="s">
        <v>24</v>
      </c>
      <c r="U311">
        <v>38</v>
      </c>
      <c r="V311" t="s">
        <v>1480</v>
      </c>
      <c r="W311" t="s">
        <v>1481</v>
      </c>
    </row>
    <row r="312" spans="1:23" x14ac:dyDescent="0.15">
      <c r="A312">
        <v>311</v>
      </c>
      <c r="B312">
        <v>2</v>
      </c>
      <c r="C312" t="s">
        <v>1482</v>
      </c>
      <c r="D312" t="s">
        <v>1483</v>
      </c>
      <c r="E312">
        <v>18</v>
      </c>
      <c r="F312">
        <v>0</v>
      </c>
      <c r="G312">
        <v>0</v>
      </c>
      <c r="H312" t="s">
        <v>1476</v>
      </c>
      <c r="I312" t="s">
        <v>132</v>
      </c>
      <c r="J312" t="s">
        <v>132</v>
      </c>
      <c r="K312" t="s">
        <v>1477</v>
      </c>
      <c r="L312" t="s">
        <v>345</v>
      </c>
      <c r="M312" t="s">
        <v>345</v>
      </c>
      <c r="N312">
        <v>4</v>
      </c>
      <c r="O312" t="s">
        <v>146</v>
      </c>
      <c r="P312">
        <v>2</v>
      </c>
      <c r="Q312" t="s">
        <v>148</v>
      </c>
      <c r="R312">
        <v>38</v>
      </c>
      <c r="S312" t="s">
        <v>1484</v>
      </c>
      <c r="T312" t="s">
        <v>24</v>
      </c>
      <c r="U312">
        <v>38</v>
      </c>
      <c r="V312" t="s">
        <v>1485</v>
      </c>
      <c r="W312" t="s">
        <v>1481</v>
      </c>
    </row>
    <row r="313" spans="1:23" x14ac:dyDescent="0.15">
      <c r="A313">
        <v>312</v>
      </c>
      <c r="B313">
        <v>2</v>
      </c>
      <c r="C313" t="s">
        <v>1486</v>
      </c>
      <c r="D313" t="s">
        <v>1487</v>
      </c>
      <c r="E313">
        <v>18</v>
      </c>
      <c r="F313">
        <v>0</v>
      </c>
      <c r="G313">
        <v>0</v>
      </c>
      <c r="H313" t="s">
        <v>1476</v>
      </c>
      <c r="I313" t="s">
        <v>132</v>
      </c>
      <c r="J313" t="s">
        <v>132</v>
      </c>
      <c r="K313" t="s">
        <v>1477</v>
      </c>
      <c r="L313" t="s">
        <v>345</v>
      </c>
      <c r="M313" t="s">
        <v>345</v>
      </c>
      <c r="N313">
        <v>4</v>
      </c>
      <c r="O313" t="s">
        <v>145</v>
      </c>
      <c r="P313">
        <v>3</v>
      </c>
      <c r="Q313" t="s">
        <v>1488</v>
      </c>
      <c r="R313">
        <v>38</v>
      </c>
      <c r="S313" t="s">
        <v>1489</v>
      </c>
      <c r="T313" t="s">
        <v>24</v>
      </c>
      <c r="U313">
        <v>38</v>
      </c>
      <c r="V313" t="s">
        <v>1490</v>
      </c>
      <c r="W313" t="s">
        <v>1481</v>
      </c>
    </row>
    <row r="314" spans="1:23" x14ac:dyDescent="0.15">
      <c r="A314">
        <v>313</v>
      </c>
      <c r="B314">
        <v>1</v>
      </c>
      <c r="C314" t="s">
        <v>1491</v>
      </c>
      <c r="D314" t="s">
        <v>1492</v>
      </c>
      <c r="E314">
        <v>3</v>
      </c>
      <c r="F314">
        <v>0</v>
      </c>
      <c r="G314">
        <v>0</v>
      </c>
      <c r="H314" t="s">
        <v>1493</v>
      </c>
      <c r="I314" t="s">
        <v>132</v>
      </c>
      <c r="J314" t="s">
        <v>132</v>
      </c>
      <c r="K314" t="s">
        <v>1494</v>
      </c>
      <c r="L314" t="s">
        <v>345</v>
      </c>
      <c r="M314" t="s">
        <v>345</v>
      </c>
      <c r="N314">
        <v>4</v>
      </c>
      <c r="O314" t="s">
        <v>146</v>
      </c>
      <c r="P314">
        <v>2</v>
      </c>
      <c r="Q314" t="s">
        <v>1495</v>
      </c>
      <c r="R314">
        <v>38</v>
      </c>
      <c r="S314" t="s">
        <v>1496</v>
      </c>
      <c r="T314" t="s">
        <v>24</v>
      </c>
      <c r="U314">
        <v>38</v>
      </c>
      <c r="V314" t="s">
        <v>1497</v>
      </c>
      <c r="W314" t="s">
        <v>1498</v>
      </c>
    </row>
    <row r="315" spans="1:23" x14ac:dyDescent="0.15">
      <c r="A315">
        <v>314</v>
      </c>
      <c r="B315">
        <v>1</v>
      </c>
      <c r="C315" t="s">
        <v>2163</v>
      </c>
      <c r="D315" t="s">
        <v>2164</v>
      </c>
      <c r="E315">
        <v>3</v>
      </c>
      <c r="F315">
        <v>0</v>
      </c>
      <c r="G315">
        <v>0</v>
      </c>
      <c r="H315" t="s">
        <v>1493</v>
      </c>
      <c r="I315" t="s">
        <v>132</v>
      </c>
      <c r="J315" t="s">
        <v>132</v>
      </c>
      <c r="K315" t="s">
        <v>1494</v>
      </c>
      <c r="L315" t="s">
        <v>345</v>
      </c>
      <c r="M315" t="s">
        <v>345</v>
      </c>
      <c r="N315">
        <v>4</v>
      </c>
      <c r="O315" t="s">
        <v>146</v>
      </c>
      <c r="P315">
        <v>1</v>
      </c>
      <c r="Q315" t="s">
        <v>2165</v>
      </c>
      <c r="R315">
        <v>38</v>
      </c>
      <c r="S315" t="s">
        <v>2166</v>
      </c>
      <c r="T315" t="s">
        <v>24</v>
      </c>
      <c r="U315">
        <v>38</v>
      </c>
      <c r="V315" t="s">
        <v>2167</v>
      </c>
      <c r="W315" t="s">
        <v>1498</v>
      </c>
    </row>
    <row r="316" spans="1:23" x14ac:dyDescent="0.15">
      <c r="A316">
        <v>315</v>
      </c>
      <c r="B316">
        <v>1</v>
      </c>
      <c r="C316" t="s">
        <v>2168</v>
      </c>
      <c r="D316" t="s">
        <v>2169</v>
      </c>
      <c r="E316">
        <v>3</v>
      </c>
      <c r="F316">
        <v>0</v>
      </c>
      <c r="G316">
        <v>0</v>
      </c>
      <c r="H316" t="s">
        <v>1493</v>
      </c>
      <c r="I316" t="s">
        <v>132</v>
      </c>
      <c r="J316" t="s">
        <v>132</v>
      </c>
      <c r="K316" t="s">
        <v>1494</v>
      </c>
      <c r="L316" t="s">
        <v>345</v>
      </c>
      <c r="M316" t="s">
        <v>345</v>
      </c>
      <c r="N316">
        <v>4</v>
      </c>
      <c r="O316" t="s">
        <v>147</v>
      </c>
      <c r="P316">
        <v>5</v>
      </c>
      <c r="Q316" t="s">
        <v>2170</v>
      </c>
      <c r="R316">
        <v>38</v>
      </c>
      <c r="S316" t="s">
        <v>2171</v>
      </c>
      <c r="T316" t="s">
        <v>24</v>
      </c>
      <c r="U316">
        <v>38</v>
      </c>
      <c r="V316" t="s">
        <v>2172</v>
      </c>
      <c r="W316" t="s">
        <v>1498</v>
      </c>
    </row>
    <row r="317" spans="1:23" x14ac:dyDescent="0.15">
      <c r="A317">
        <v>316</v>
      </c>
      <c r="B317">
        <v>2</v>
      </c>
      <c r="C317" t="s">
        <v>2173</v>
      </c>
      <c r="D317" t="s">
        <v>2174</v>
      </c>
      <c r="E317">
        <v>3</v>
      </c>
      <c r="F317">
        <v>0</v>
      </c>
      <c r="G317">
        <v>0</v>
      </c>
      <c r="H317" t="s">
        <v>1493</v>
      </c>
      <c r="I317" t="s">
        <v>132</v>
      </c>
      <c r="J317" t="s">
        <v>132</v>
      </c>
      <c r="K317" t="s">
        <v>1494</v>
      </c>
      <c r="L317" t="s">
        <v>345</v>
      </c>
      <c r="M317" t="s">
        <v>345</v>
      </c>
      <c r="N317">
        <v>4</v>
      </c>
      <c r="O317" t="s">
        <v>145</v>
      </c>
      <c r="P317">
        <v>1</v>
      </c>
      <c r="Q317" t="s">
        <v>2175</v>
      </c>
      <c r="R317">
        <v>38</v>
      </c>
      <c r="S317" t="s">
        <v>2176</v>
      </c>
      <c r="T317" t="s">
        <v>24</v>
      </c>
      <c r="U317">
        <v>38</v>
      </c>
      <c r="V317" t="s">
        <v>2177</v>
      </c>
      <c r="W317" t="s">
        <v>1498</v>
      </c>
    </row>
    <row r="318" spans="1:23" x14ac:dyDescent="0.15">
      <c r="A318">
        <v>317</v>
      </c>
      <c r="B318">
        <v>2</v>
      </c>
      <c r="C318" t="s">
        <v>2178</v>
      </c>
      <c r="D318" t="s">
        <v>2179</v>
      </c>
      <c r="E318">
        <v>3</v>
      </c>
      <c r="F318">
        <v>0</v>
      </c>
      <c r="G318">
        <v>0</v>
      </c>
      <c r="H318" t="s">
        <v>1493</v>
      </c>
      <c r="I318" t="s">
        <v>132</v>
      </c>
      <c r="J318" t="s">
        <v>132</v>
      </c>
      <c r="K318" t="s">
        <v>1494</v>
      </c>
      <c r="L318" t="s">
        <v>345</v>
      </c>
      <c r="M318" t="s">
        <v>345</v>
      </c>
      <c r="N318">
        <v>4</v>
      </c>
      <c r="O318" t="s">
        <v>147</v>
      </c>
      <c r="P318">
        <v>4</v>
      </c>
      <c r="Q318" t="s">
        <v>1417</v>
      </c>
      <c r="R318">
        <v>38</v>
      </c>
      <c r="S318" t="s">
        <v>2180</v>
      </c>
      <c r="T318" t="s">
        <v>24</v>
      </c>
      <c r="U318">
        <v>38</v>
      </c>
      <c r="V318" t="s">
        <v>2181</v>
      </c>
      <c r="W318" t="s">
        <v>1498</v>
      </c>
    </row>
    <row r="319" spans="1:23" x14ac:dyDescent="0.15">
      <c r="A319">
        <v>318</v>
      </c>
      <c r="B319">
        <v>1</v>
      </c>
      <c r="C319" t="s">
        <v>1499</v>
      </c>
      <c r="D319" t="s">
        <v>1500</v>
      </c>
      <c r="E319">
        <v>11</v>
      </c>
      <c r="F319">
        <v>0</v>
      </c>
      <c r="G319">
        <v>0</v>
      </c>
      <c r="H319" t="s">
        <v>1501</v>
      </c>
      <c r="I319" t="s">
        <v>132</v>
      </c>
      <c r="J319" t="s">
        <v>132</v>
      </c>
      <c r="K319" t="s">
        <v>1502</v>
      </c>
      <c r="L319" t="s">
        <v>345</v>
      </c>
      <c r="M319" t="s">
        <v>345</v>
      </c>
      <c r="N319">
        <v>4</v>
      </c>
      <c r="O319" t="s">
        <v>146</v>
      </c>
      <c r="P319">
        <v>3</v>
      </c>
      <c r="Q319" t="s">
        <v>1503</v>
      </c>
      <c r="R319">
        <v>38</v>
      </c>
      <c r="S319" t="s">
        <v>1504</v>
      </c>
      <c r="T319" t="s">
        <v>24</v>
      </c>
      <c r="U319">
        <v>38</v>
      </c>
      <c r="V319" t="s">
        <v>1505</v>
      </c>
      <c r="W319" t="s">
        <v>1506</v>
      </c>
    </row>
    <row r="320" spans="1:23" x14ac:dyDescent="0.15">
      <c r="A320">
        <v>319</v>
      </c>
      <c r="B320">
        <v>1</v>
      </c>
      <c r="C320" t="s">
        <v>2182</v>
      </c>
      <c r="D320" t="s">
        <v>2183</v>
      </c>
      <c r="E320">
        <v>11</v>
      </c>
      <c r="F320">
        <v>0</v>
      </c>
      <c r="G320">
        <v>0</v>
      </c>
      <c r="H320" t="s">
        <v>1501</v>
      </c>
      <c r="I320" t="s">
        <v>132</v>
      </c>
      <c r="J320" t="s">
        <v>132</v>
      </c>
      <c r="K320" t="s">
        <v>1502</v>
      </c>
      <c r="L320" t="s">
        <v>345</v>
      </c>
      <c r="M320" t="s">
        <v>345</v>
      </c>
      <c r="N320">
        <v>4</v>
      </c>
      <c r="O320" t="s">
        <v>146</v>
      </c>
      <c r="P320">
        <v>1</v>
      </c>
      <c r="Q320" t="s">
        <v>2184</v>
      </c>
      <c r="R320">
        <v>38</v>
      </c>
      <c r="S320" t="s">
        <v>2185</v>
      </c>
      <c r="T320" t="s">
        <v>24</v>
      </c>
      <c r="U320">
        <v>38</v>
      </c>
      <c r="V320" t="s">
        <v>2186</v>
      </c>
      <c r="W320" t="s">
        <v>1506</v>
      </c>
    </row>
    <row r="321" spans="1:23" x14ac:dyDescent="0.15">
      <c r="A321">
        <v>320</v>
      </c>
      <c r="B321">
        <v>1</v>
      </c>
      <c r="C321" t="s">
        <v>1507</v>
      </c>
      <c r="D321" t="s">
        <v>1508</v>
      </c>
      <c r="E321">
        <v>11</v>
      </c>
      <c r="F321">
        <v>0</v>
      </c>
      <c r="G321">
        <v>0</v>
      </c>
      <c r="H321" t="s">
        <v>1501</v>
      </c>
      <c r="I321" t="s">
        <v>132</v>
      </c>
      <c r="J321" t="s">
        <v>132</v>
      </c>
      <c r="K321" t="s">
        <v>1502</v>
      </c>
      <c r="L321" t="s">
        <v>345</v>
      </c>
      <c r="M321" t="s">
        <v>345</v>
      </c>
      <c r="N321">
        <v>4</v>
      </c>
      <c r="O321" t="s">
        <v>145</v>
      </c>
      <c r="P321">
        <v>3</v>
      </c>
      <c r="Q321" t="s">
        <v>1509</v>
      </c>
      <c r="R321">
        <v>38</v>
      </c>
      <c r="S321" t="s">
        <v>1510</v>
      </c>
      <c r="T321" t="s">
        <v>24</v>
      </c>
      <c r="U321">
        <v>38</v>
      </c>
      <c r="V321" t="s">
        <v>1511</v>
      </c>
      <c r="W321" t="s">
        <v>1506</v>
      </c>
    </row>
    <row r="322" spans="1:23" x14ac:dyDescent="0.15">
      <c r="A322">
        <v>321</v>
      </c>
      <c r="B322">
        <v>2</v>
      </c>
      <c r="C322" t="s">
        <v>1512</v>
      </c>
      <c r="D322" t="s">
        <v>1513</v>
      </c>
      <c r="E322">
        <v>11</v>
      </c>
      <c r="F322">
        <v>0</v>
      </c>
      <c r="G322">
        <v>0</v>
      </c>
      <c r="H322" t="s">
        <v>1501</v>
      </c>
      <c r="I322" t="s">
        <v>132</v>
      </c>
      <c r="J322" t="s">
        <v>132</v>
      </c>
      <c r="K322" t="s">
        <v>1502</v>
      </c>
      <c r="L322" t="s">
        <v>345</v>
      </c>
      <c r="M322" t="s">
        <v>345</v>
      </c>
      <c r="N322">
        <v>4</v>
      </c>
      <c r="O322" t="s">
        <v>145</v>
      </c>
      <c r="P322">
        <v>1</v>
      </c>
      <c r="Q322" t="s">
        <v>1514</v>
      </c>
      <c r="R322">
        <v>38</v>
      </c>
      <c r="S322" t="s">
        <v>1515</v>
      </c>
      <c r="T322" t="s">
        <v>24</v>
      </c>
      <c r="U322">
        <v>38</v>
      </c>
      <c r="V322" t="s">
        <v>1516</v>
      </c>
      <c r="W322" t="s">
        <v>1506</v>
      </c>
    </row>
    <row r="323" spans="1:23" x14ac:dyDescent="0.15">
      <c r="A323">
        <v>322</v>
      </c>
      <c r="B323">
        <v>2</v>
      </c>
      <c r="C323" t="s">
        <v>1517</v>
      </c>
      <c r="D323" t="s">
        <v>1518</v>
      </c>
      <c r="E323">
        <v>2</v>
      </c>
      <c r="F323">
        <v>0</v>
      </c>
      <c r="G323">
        <v>0</v>
      </c>
      <c r="H323" t="s">
        <v>1519</v>
      </c>
      <c r="I323" t="s">
        <v>132</v>
      </c>
      <c r="J323" t="s">
        <v>132</v>
      </c>
      <c r="K323" t="s">
        <v>1520</v>
      </c>
      <c r="L323" t="s">
        <v>345</v>
      </c>
      <c r="M323" t="s">
        <v>345</v>
      </c>
      <c r="N323">
        <v>4</v>
      </c>
      <c r="O323" t="s">
        <v>146</v>
      </c>
      <c r="P323">
        <v>3</v>
      </c>
      <c r="Q323" t="s">
        <v>1521</v>
      </c>
      <c r="R323">
        <v>38</v>
      </c>
      <c r="S323" t="s">
        <v>1522</v>
      </c>
      <c r="T323" t="s">
        <v>24</v>
      </c>
      <c r="U323">
        <v>38</v>
      </c>
      <c r="V323" t="s">
        <v>1523</v>
      </c>
      <c r="W323" t="s">
        <v>1524</v>
      </c>
    </row>
    <row r="324" spans="1:23" x14ac:dyDescent="0.15">
      <c r="A324">
        <v>323</v>
      </c>
      <c r="B324">
        <v>2</v>
      </c>
      <c r="C324" t="s">
        <v>1525</v>
      </c>
      <c r="D324" t="s">
        <v>1526</v>
      </c>
      <c r="E324">
        <v>2</v>
      </c>
      <c r="F324">
        <v>0</v>
      </c>
      <c r="G324">
        <v>0</v>
      </c>
      <c r="H324" t="s">
        <v>1519</v>
      </c>
      <c r="I324" t="s">
        <v>132</v>
      </c>
      <c r="J324" t="s">
        <v>132</v>
      </c>
      <c r="K324" t="s">
        <v>1520</v>
      </c>
      <c r="L324" t="s">
        <v>345</v>
      </c>
      <c r="M324" t="s">
        <v>345</v>
      </c>
      <c r="N324">
        <v>4</v>
      </c>
      <c r="O324" t="s">
        <v>146</v>
      </c>
      <c r="P324">
        <v>3</v>
      </c>
      <c r="Q324" t="s">
        <v>442</v>
      </c>
      <c r="R324">
        <v>38</v>
      </c>
      <c r="S324" t="s">
        <v>1527</v>
      </c>
      <c r="T324" t="s">
        <v>24</v>
      </c>
      <c r="U324">
        <v>38</v>
      </c>
      <c r="V324" t="s">
        <v>1528</v>
      </c>
      <c r="W324" t="s">
        <v>1524</v>
      </c>
    </row>
    <row r="325" spans="1:23" x14ac:dyDescent="0.15">
      <c r="A325">
        <v>324</v>
      </c>
      <c r="B325">
        <v>2</v>
      </c>
      <c r="C325" t="s">
        <v>2187</v>
      </c>
      <c r="D325" t="s">
        <v>2188</v>
      </c>
      <c r="E325">
        <v>2</v>
      </c>
      <c r="F325">
        <v>0</v>
      </c>
      <c r="G325">
        <v>0</v>
      </c>
      <c r="H325" t="s">
        <v>1519</v>
      </c>
      <c r="I325" t="s">
        <v>132</v>
      </c>
      <c r="J325" t="s">
        <v>132</v>
      </c>
      <c r="K325" t="s">
        <v>1520</v>
      </c>
      <c r="L325" t="s">
        <v>345</v>
      </c>
      <c r="M325" t="s">
        <v>345</v>
      </c>
      <c r="N325">
        <v>4</v>
      </c>
      <c r="O325" t="s">
        <v>146</v>
      </c>
      <c r="P325">
        <v>1</v>
      </c>
      <c r="Q325" t="s">
        <v>2189</v>
      </c>
      <c r="R325">
        <v>38</v>
      </c>
      <c r="S325" t="s">
        <v>2190</v>
      </c>
      <c r="T325" t="s">
        <v>24</v>
      </c>
      <c r="U325">
        <v>38</v>
      </c>
      <c r="V325" t="s">
        <v>2191</v>
      </c>
      <c r="W325" t="s">
        <v>1524</v>
      </c>
    </row>
    <row r="326" spans="1:23" x14ac:dyDescent="0.15">
      <c r="A326">
        <v>325</v>
      </c>
      <c r="B326">
        <v>2</v>
      </c>
      <c r="C326" t="s">
        <v>1529</v>
      </c>
      <c r="D326" t="s">
        <v>1530</v>
      </c>
      <c r="E326">
        <v>2</v>
      </c>
      <c r="F326">
        <v>0</v>
      </c>
      <c r="G326">
        <v>0</v>
      </c>
      <c r="H326" t="s">
        <v>1519</v>
      </c>
      <c r="I326" t="s">
        <v>132</v>
      </c>
      <c r="J326" t="s">
        <v>132</v>
      </c>
      <c r="K326" t="s">
        <v>1520</v>
      </c>
      <c r="L326" t="s">
        <v>345</v>
      </c>
      <c r="M326" t="s">
        <v>345</v>
      </c>
      <c r="N326">
        <v>4</v>
      </c>
      <c r="O326" t="s">
        <v>145</v>
      </c>
      <c r="P326">
        <v>3</v>
      </c>
      <c r="Q326" t="s">
        <v>1531</v>
      </c>
      <c r="R326">
        <v>38</v>
      </c>
      <c r="S326" t="s">
        <v>1532</v>
      </c>
      <c r="T326" t="s">
        <v>24</v>
      </c>
      <c r="U326">
        <v>38</v>
      </c>
      <c r="V326" t="s">
        <v>1533</v>
      </c>
      <c r="W326" t="s">
        <v>1524</v>
      </c>
    </row>
    <row r="327" spans="1:23" x14ac:dyDescent="0.15">
      <c r="A327">
        <v>326</v>
      </c>
      <c r="B327">
        <v>1</v>
      </c>
      <c r="C327" t="s">
        <v>1534</v>
      </c>
      <c r="D327" t="s">
        <v>1535</v>
      </c>
      <c r="E327">
        <v>19</v>
      </c>
      <c r="F327">
        <v>0</v>
      </c>
      <c r="G327">
        <v>0</v>
      </c>
      <c r="H327" t="s">
        <v>1536</v>
      </c>
      <c r="I327" t="s">
        <v>132</v>
      </c>
      <c r="J327" t="s">
        <v>132</v>
      </c>
      <c r="K327" t="s">
        <v>1537</v>
      </c>
      <c r="L327" t="s">
        <v>345</v>
      </c>
      <c r="M327" t="s">
        <v>345</v>
      </c>
      <c r="N327">
        <v>4</v>
      </c>
      <c r="O327" t="s">
        <v>146</v>
      </c>
      <c r="P327">
        <v>2</v>
      </c>
      <c r="Q327" t="s">
        <v>1538</v>
      </c>
      <c r="R327">
        <v>38</v>
      </c>
      <c r="S327" t="s">
        <v>1539</v>
      </c>
      <c r="T327" t="s">
        <v>24</v>
      </c>
      <c r="U327">
        <v>38</v>
      </c>
      <c r="V327" t="s">
        <v>1540</v>
      </c>
      <c r="W327" t="s">
        <v>1541</v>
      </c>
    </row>
    <row r="328" spans="1:23" x14ac:dyDescent="0.15">
      <c r="A328">
        <v>327</v>
      </c>
      <c r="B328">
        <v>1</v>
      </c>
      <c r="C328" t="s">
        <v>1542</v>
      </c>
      <c r="D328" t="s">
        <v>1543</v>
      </c>
      <c r="E328">
        <v>19</v>
      </c>
      <c r="F328">
        <v>0</v>
      </c>
      <c r="G328">
        <v>0</v>
      </c>
      <c r="H328" t="s">
        <v>1536</v>
      </c>
      <c r="I328" t="s">
        <v>132</v>
      </c>
      <c r="J328" t="s">
        <v>132</v>
      </c>
      <c r="K328" t="s">
        <v>1537</v>
      </c>
      <c r="L328" t="s">
        <v>345</v>
      </c>
      <c r="M328" t="s">
        <v>345</v>
      </c>
      <c r="N328">
        <v>4</v>
      </c>
      <c r="O328" t="s">
        <v>146</v>
      </c>
      <c r="P328">
        <v>2</v>
      </c>
      <c r="Q328" t="s">
        <v>1544</v>
      </c>
      <c r="R328">
        <v>38</v>
      </c>
      <c r="S328" t="s">
        <v>1545</v>
      </c>
      <c r="T328" t="s">
        <v>24</v>
      </c>
      <c r="U328">
        <v>38</v>
      </c>
      <c r="V328" t="s">
        <v>1546</v>
      </c>
      <c r="W328" t="s">
        <v>1541</v>
      </c>
    </row>
    <row r="329" spans="1:23" x14ac:dyDescent="0.15">
      <c r="A329">
        <v>328</v>
      </c>
      <c r="B329">
        <v>1</v>
      </c>
      <c r="C329" t="s">
        <v>1547</v>
      </c>
      <c r="D329" t="s">
        <v>1548</v>
      </c>
      <c r="E329">
        <v>19</v>
      </c>
      <c r="F329">
        <v>0</v>
      </c>
      <c r="G329">
        <v>0</v>
      </c>
      <c r="H329" t="s">
        <v>1536</v>
      </c>
      <c r="I329" t="s">
        <v>132</v>
      </c>
      <c r="J329" t="s">
        <v>132</v>
      </c>
      <c r="K329" t="s">
        <v>1537</v>
      </c>
      <c r="L329" t="s">
        <v>345</v>
      </c>
      <c r="M329" t="s">
        <v>345</v>
      </c>
      <c r="N329">
        <v>4</v>
      </c>
      <c r="O329" t="s">
        <v>145</v>
      </c>
      <c r="P329">
        <v>2</v>
      </c>
      <c r="Q329" t="s">
        <v>1549</v>
      </c>
      <c r="R329">
        <v>38</v>
      </c>
      <c r="S329" t="s">
        <v>1550</v>
      </c>
      <c r="T329" t="s">
        <v>24</v>
      </c>
      <c r="U329">
        <v>38</v>
      </c>
      <c r="V329" t="s">
        <v>1551</v>
      </c>
      <c r="W329" t="s">
        <v>1541</v>
      </c>
    </row>
    <row r="330" spans="1:23" x14ac:dyDescent="0.15">
      <c r="A330">
        <v>329</v>
      </c>
      <c r="B330">
        <v>2</v>
      </c>
      <c r="C330" t="s">
        <v>2192</v>
      </c>
      <c r="D330" t="s">
        <v>2193</v>
      </c>
      <c r="E330">
        <v>19</v>
      </c>
      <c r="F330">
        <v>0</v>
      </c>
      <c r="G330">
        <v>0</v>
      </c>
      <c r="H330" t="s">
        <v>1536</v>
      </c>
      <c r="I330" t="s">
        <v>132</v>
      </c>
      <c r="J330" t="s">
        <v>132</v>
      </c>
      <c r="K330" t="s">
        <v>1537</v>
      </c>
      <c r="L330" t="s">
        <v>345</v>
      </c>
      <c r="M330" t="s">
        <v>345</v>
      </c>
      <c r="N330">
        <v>4</v>
      </c>
      <c r="O330" t="s">
        <v>146</v>
      </c>
      <c r="P330">
        <v>2</v>
      </c>
      <c r="Q330" t="s">
        <v>2194</v>
      </c>
      <c r="R330">
        <v>38</v>
      </c>
      <c r="S330" t="s">
        <v>2195</v>
      </c>
      <c r="T330" t="s">
        <v>24</v>
      </c>
      <c r="U330">
        <v>38</v>
      </c>
      <c r="V330" t="s">
        <v>2196</v>
      </c>
      <c r="W330" t="s">
        <v>1541</v>
      </c>
    </row>
    <row r="331" spans="1:23" x14ac:dyDescent="0.15">
      <c r="A331">
        <v>330</v>
      </c>
      <c r="B331">
        <v>2</v>
      </c>
      <c r="C331" t="s">
        <v>1552</v>
      </c>
      <c r="D331" t="s">
        <v>1553</v>
      </c>
      <c r="E331">
        <v>19</v>
      </c>
      <c r="F331">
        <v>0</v>
      </c>
      <c r="G331">
        <v>0</v>
      </c>
      <c r="H331" t="s">
        <v>1536</v>
      </c>
      <c r="I331" t="s">
        <v>132</v>
      </c>
      <c r="J331" t="s">
        <v>132</v>
      </c>
      <c r="K331" t="s">
        <v>1537</v>
      </c>
      <c r="L331" t="s">
        <v>345</v>
      </c>
      <c r="M331" t="s">
        <v>345</v>
      </c>
      <c r="N331">
        <v>4</v>
      </c>
      <c r="O331" t="s">
        <v>145</v>
      </c>
      <c r="P331">
        <v>3</v>
      </c>
      <c r="Q331" t="s">
        <v>1554</v>
      </c>
      <c r="R331">
        <v>38</v>
      </c>
      <c r="S331" t="s">
        <v>1555</v>
      </c>
      <c r="T331" t="s">
        <v>24</v>
      </c>
      <c r="U331">
        <v>38</v>
      </c>
      <c r="V331" t="s">
        <v>1556</v>
      </c>
      <c r="W331" t="s">
        <v>1541</v>
      </c>
    </row>
    <row r="332" spans="1:23" x14ac:dyDescent="0.15">
      <c r="A332">
        <v>331</v>
      </c>
      <c r="B332">
        <v>2</v>
      </c>
      <c r="C332" t="s">
        <v>2197</v>
      </c>
      <c r="D332" t="s">
        <v>2198</v>
      </c>
      <c r="E332">
        <v>19</v>
      </c>
      <c r="F332">
        <v>0</v>
      </c>
      <c r="G332">
        <v>0</v>
      </c>
      <c r="H332" t="s">
        <v>1536</v>
      </c>
      <c r="I332" t="s">
        <v>132</v>
      </c>
      <c r="J332" t="s">
        <v>132</v>
      </c>
      <c r="K332" t="s">
        <v>1537</v>
      </c>
      <c r="L332" t="s">
        <v>345</v>
      </c>
      <c r="M332" t="s">
        <v>345</v>
      </c>
      <c r="N332">
        <v>4</v>
      </c>
      <c r="O332" t="s">
        <v>147</v>
      </c>
      <c r="P332">
        <v>6</v>
      </c>
      <c r="Q332" t="s">
        <v>508</v>
      </c>
      <c r="R332">
        <v>38</v>
      </c>
      <c r="S332" t="s">
        <v>2199</v>
      </c>
      <c r="T332" t="s">
        <v>24</v>
      </c>
      <c r="U332">
        <v>38</v>
      </c>
      <c r="V332" t="s">
        <v>2200</v>
      </c>
      <c r="W332" t="s">
        <v>1541</v>
      </c>
    </row>
    <row r="333" spans="1:23" x14ac:dyDescent="0.15">
      <c r="A333">
        <v>332</v>
      </c>
      <c r="B333">
        <v>1</v>
      </c>
      <c r="C333" t="s">
        <v>2201</v>
      </c>
      <c r="D333" t="s">
        <v>2202</v>
      </c>
      <c r="E333">
        <v>9</v>
      </c>
      <c r="F333">
        <v>0</v>
      </c>
      <c r="G333">
        <v>0</v>
      </c>
      <c r="H333" t="s">
        <v>1557</v>
      </c>
      <c r="I333" t="s">
        <v>132</v>
      </c>
      <c r="J333" t="s">
        <v>132</v>
      </c>
      <c r="K333" t="s">
        <v>1558</v>
      </c>
      <c r="L333" t="s">
        <v>345</v>
      </c>
      <c r="M333" t="s">
        <v>345</v>
      </c>
      <c r="N333">
        <v>4</v>
      </c>
      <c r="O333" t="s">
        <v>145</v>
      </c>
      <c r="P333">
        <v>3</v>
      </c>
      <c r="Q333" t="s">
        <v>2203</v>
      </c>
      <c r="R333">
        <v>38</v>
      </c>
      <c r="S333" t="s">
        <v>2204</v>
      </c>
      <c r="T333" t="s">
        <v>24</v>
      </c>
      <c r="U333">
        <v>38</v>
      </c>
      <c r="V333" t="s">
        <v>2205</v>
      </c>
      <c r="W333" t="s">
        <v>1561</v>
      </c>
    </row>
    <row r="334" spans="1:23" x14ac:dyDescent="0.15">
      <c r="A334">
        <v>333</v>
      </c>
      <c r="B334">
        <v>1</v>
      </c>
      <c r="C334" t="s">
        <v>254</v>
      </c>
      <c r="D334" t="s">
        <v>255</v>
      </c>
      <c r="E334">
        <v>9</v>
      </c>
      <c r="F334">
        <v>0</v>
      </c>
      <c r="G334">
        <v>0</v>
      </c>
      <c r="H334" t="s">
        <v>1557</v>
      </c>
      <c r="I334" t="s">
        <v>132</v>
      </c>
      <c r="J334" t="s">
        <v>132</v>
      </c>
      <c r="K334" t="s">
        <v>1558</v>
      </c>
      <c r="L334" t="s">
        <v>345</v>
      </c>
      <c r="M334" t="s">
        <v>345</v>
      </c>
      <c r="N334">
        <v>4</v>
      </c>
      <c r="O334" t="s">
        <v>147</v>
      </c>
      <c r="P334">
        <v>5</v>
      </c>
      <c r="Q334" t="s">
        <v>256</v>
      </c>
      <c r="R334">
        <v>38</v>
      </c>
      <c r="S334" t="s">
        <v>1559</v>
      </c>
      <c r="T334" t="s">
        <v>24</v>
      </c>
      <c r="U334">
        <v>38</v>
      </c>
      <c r="V334" t="s">
        <v>1560</v>
      </c>
      <c r="W334" t="s">
        <v>1561</v>
      </c>
    </row>
    <row r="335" spans="1:23" x14ac:dyDescent="0.15">
      <c r="A335">
        <v>334</v>
      </c>
      <c r="B335">
        <v>2</v>
      </c>
      <c r="C335" t="s">
        <v>217</v>
      </c>
      <c r="D335" t="s">
        <v>218</v>
      </c>
      <c r="E335">
        <v>9</v>
      </c>
      <c r="F335">
        <v>0</v>
      </c>
      <c r="G335">
        <v>0</v>
      </c>
      <c r="H335" t="s">
        <v>1557</v>
      </c>
      <c r="I335" t="s">
        <v>132</v>
      </c>
      <c r="J335" t="s">
        <v>132</v>
      </c>
      <c r="K335" t="s">
        <v>1558</v>
      </c>
      <c r="L335" t="s">
        <v>345</v>
      </c>
      <c r="M335" t="s">
        <v>345</v>
      </c>
      <c r="N335">
        <v>4</v>
      </c>
      <c r="O335" t="s">
        <v>145</v>
      </c>
      <c r="P335">
        <v>2</v>
      </c>
      <c r="Q335" t="s">
        <v>219</v>
      </c>
      <c r="R335">
        <v>38</v>
      </c>
      <c r="S335" t="s">
        <v>1562</v>
      </c>
      <c r="T335" t="s">
        <v>24</v>
      </c>
      <c r="U335">
        <v>38</v>
      </c>
      <c r="V335" t="s">
        <v>1563</v>
      </c>
      <c r="W335" t="s">
        <v>1561</v>
      </c>
    </row>
    <row r="336" spans="1:23" x14ac:dyDescent="0.15">
      <c r="A336">
        <v>335</v>
      </c>
      <c r="B336">
        <v>2</v>
      </c>
      <c r="C336" t="s">
        <v>1564</v>
      </c>
      <c r="D336" t="s">
        <v>1565</v>
      </c>
      <c r="E336">
        <v>9</v>
      </c>
      <c r="F336">
        <v>0</v>
      </c>
      <c r="G336">
        <v>0</v>
      </c>
      <c r="H336" t="s">
        <v>1557</v>
      </c>
      <c r="I336" t="s">
        <v>132</v>
      </c>
      <c r="J336" t="s">
        <v>132</v>
      </c>
      <c r="K336" t="s">
        <v>1558</v>
      </c>
      <c r="L336" t="s">
        <v>345</v>
      </c>
      <c r="M336" t="s">
        <v>345</v>
      </c>
      <c r="N336">
        <v>4</v>
      </c>
      <c r="O336" t="s">
        <v>145</v>
      </c>
      <c r="P336">
        <v>2</v>
      </c>
      <c r="Q336" t="s">
        <v>1566</v>
      </c>
      <c r="R336">
        <v>38</v>
      </c>
      <c r="S336" t="s">
        <v>1567</v>
      </c>
      <c r="T336" t="s">
        <v>24</v>
      </c>
      <c r="U336">
        <v>38</v>
      </c>
      <c r="V336" t="s">
        <v>1568</v>
      </c>
      <c r="W336" t="s">
        <v>1561</v>
      </c>
    </row>
    <row r="337" spans="1:23" x14ac:dyDescent="0.15">
      <c r="A337">
        <v>336</v>
      </c>
      <c r="B337">
        <v>1</v>
      </c>
      <c r="C337" t="s">
        <v>2206</v>
      </c>
      <c r="D337" t="s">
        <v>2207</v>
      </c>
      <c r="E337">
        <v>8</v>
      </c>
      <c r="F337">
        <v>0</v>
      </c>
      <c r="G337">
        <v>0</v>
      </c>
      <c r="H337" t="s">
        <v>1569</v>
      </c>
      <c r="I337" t="s">
        <v>132</v>
      </c>
      <c r="J337" t="s">
        <v>132</v>
      </c>
      <c r="K337" t="s">
        <v>1570</v>
      </c>
      <c r="L337" t="s">
        <v>345</v>
      </c>
      <c r="M337" t="s">
        <v>345</v>
      </c>
      <c r="N337">
        <v>4</v>
      </c>
      <c r="O337" t="s">
        <v>146</v>
      </c>
      <c r="P337">
        <v>1</v>
      </c>
      <c r="Q337" t="s">
        <v>2208</v>
      </c>
      <c r="R337">
        <v>38</v>
      </c>
      <c r="S337" t="s">
        <v>2209</v>
      </c>
      <c r="T337" t="s">
        <v>24</v>
      </c>
      <c r="U337">
        <v>38</v>
      </c>
      <c r="V337" t="s">
        <v>2210</v>
      </c>
      <c r="W337" t="s">
        <v>1571</v>
      </c>
    </row>
    <row r="338" spans="1:23" x14ac:dyDescent="0.15">
      <c r="A338">
        <v>337</v>
      </c>
      <c r="B338">
        <v>2</v>
      </c>
      <c r="C338" t="s">
        <v>1572</v>
      </c>
      <c r="D338" t="s">
        <v>1573</v>
      </c>
      <c r="E338">
        <v>8</v>
      </c>
      <c r="F338">
        <v>0</v>
      </c>
      <c r="G338">
        <v>0</v>
      </c>
      <c r="H338" t="s">
        <v>1569</v>
      </c>
      <c r="I338" t="s">
        <v>132</v>
      </c>
      <c r="J338" t="s">
        <v>132</v>
      </c>
      <c r="K338" t="s">
        <v>1570</v>
      </c>
      <c r="L338" t="s">
        <v>345</v>
      </c>
      <c r="M338" t="s">
        <v>345</v>
      </c>
      <c r="N338">
        <v>4</v>
      </c>
      <c r="O338" t="s">
        <v>145</v>
      </c>
      <c r="P338">
        <v>1</v>
      </c>
      <c r="Q338" t="s">
        <v>1574</v>
      </c>
      <c r="R338">
        <v>38</v>
      </c>
      <c r="S338" t="s">
        <v>1575</v>
      </c>
      <c r="T338" t="s">
        <v>24</v>
      </c>
      <c r="U338">
        <v>38</v>
      </c>
      <c r="V338" t="s">
        <v>1576</v>
      </c>
      <c r="W338" t="s">
        <v>1571</v>
      </c>
    </row>
    <row r="339" spans="1:23" x14ac:dyDescent="0.15">
      <c r="A339">
        <v>338</v>
      </c>
      <c r="B339">
        <v>2</v>
      </c>
      <c r="C339" t="s">
        <v>1577</v>
      </c>
      <c r="D339" t="s">
        <v>1578</v>
      </c>
      <c r="E339">
        <v>8</v>
      </c>
      <c r="F339">
        <v>0</v>
      </c>
      <c r="G339">
        <v>0</v>
      </c>
      <c r="H339" t="s">
        <v>1569</v>
      </c>
      <c r="I339" t="s">
        <v>132</v>
      </c>
      <c r="J339" t="s">
        <v>132</v>
      </c>
      <c r="K339" t="s">
        <v>1570</v>
      </c>
      <c r="L339" t="s">
        <v>345</v>
      </c>
      <c r="M339" t="s">
        <v>345</v>
      </c>
      <c r="N339">
        <v>4</v>
      </c>
      <c r="O339" t="s">
        <v>147</v>
      </c>
      <c r="P339">
        <v>6</v>
      </c>
      <c r="Q339" t="s">
        <v>1579</v>
      </c>
      <c r="R339">
        <v>38</v>
      </c>
      <c r="S339" t="s">
        <v>1580</v>
      </c>
      <c r="T339" t="s">
        <v>24</v>
      </c>
      <c r="U339">
        <v>38</v>
      </c>
      <c r="V339" t="s">
        <v>1581</v>
      </c>
      <c r="W339" t="s">
        <v>1571</v>
      </c>
    </row>
    <row r="340" spans="1:23" x14ac:dyDescent="0.15">
      <c r="A340">
        <v>339</v>
      </c>
      <c r="B340">
        <v>1</v>
      </c>
      <c r="C340" t="s">
        <v>1582</v>
      </c>
      <c r="D340" t="s">
        <v>1583</v>
      </c>
      <c r="E340">
        <v>1</v>
      </c>
      <c r="F340">
        <v>0</v>
      </c>
      <c r="G340">
        <v>0</v>
      </c>
      <c r="H340" t="s">
        <v>1584</v>
      </c>
      <c r="I340" t="s">
        <v>132</v>
      </c>
      <c r="J340" t="s">
        <v>132</v>
      </c>
      <c r="K340" t="s">
        <v>1585</v>
      </c>
      <c r="L340" t="s">
        <v>345</v>
      </c>
      <c r="M340" t="s">
        <v>345</v>
      </c>
      <c r="N340">
        <v>4</v>
      </c>
      <c r="O340" t="s">
        <v>146</v>
      </c>
      <c r="P340">
        <v>3</v>
      </c>
      <c r="Q340" t="s">
        <v>1586</v>
      </c>
      <c r="R340">
        <v>38</v>
      </c>
      <c r="S340" t="s">
        <v>1587</v>
      </c>
      <c r="T340" t="s">
        <v>24</v>
      </c>
      <c r="U340">
        <v>38</v>
      </c>
      <c r="V340" t="s">
        <v>1588</v>
      </c>
      <c r="W340" t="s">
        <v>1589</v>
      </c>
    </row>
    <row r="341" spans="1:23" x14ac:dyDescent="0.15">
      <c r="A341">
        <v>340</v>
      </c>
      <c r="B341">
        <v>1</v>
      </c>
      <c r="C341" t="s">
        <v>1590</v>
      </c>
      <c r="D341" t="s">
        <v>1591</v>
      </c>
      <c r="E341">
        <v>1</v>
      </c>
      <c r="F341">
        <v>0</v>
      </c>
      <c r="G341">
        <v>0</v>
      </c>
      <c r="H341" t="s">
        <v>1584</v>
      </c>
      <c r="I341" t="s">
        <v>132</v>
      </c>
      <c r="J341" t="s">
        <v>132</v>
      </c>
      <c r="K341" t="s">
        <v>1585</v>
      </c>
      <c r="L341" t="s">
        <v>345</v>
      </c>
      <c r="M341" t="s">
        <v>345</v>
      </c>
      <c r="N341">
        <v>4</v>
      </c>
      <c r="O341" t="s">
        <v>145</v>
      </c>
      <c r="P341">
        <v>3</v>
      </c>
      <c r="Q341" t="s">
        <v>224</v>
      </c>
      <c r="R341">
        <v>38</v>
      </c>
      <c r="S341" t="s">
        <v>1592</v>
      </c>
      <c r="T341" t="s">
        <v>24</v>
      </c>
      <c r="U341">
        <v>38</v>
      </c>
      <c r="V341" t="s">
        <v>1593</v>
      </c>
      <c r="W341" t="s">
        <v>1589</v>
      </c>
    </row>
    <row r="342" spans="1:23" x14ac:dyDescent="0.15">
      <c r="A342">
        <v>341</v>
      </c>
      <c r="B342">
        <v>1</v>
      </c>
      <c r="C342" t="s">
        <v>1594</v>
      </c>
      <c r="D342" t="s">
        <v>1595</v>
      </c>
      <c r="E342">
        <v>1</v>
      </c>
      <c r="F342">
        <v>0</v>
      </c>
      <c r="G342">
        <v>0</v>
      </c>
      <c r="H342" t="s">
        <v>1584</v>
      </c>
      <c r="I342" t="s">
        <v>132</v>
      </c>
      <c r="J342" t="s">
        <v>132</v>
      </c>
      <c r="K342" t="s">
        <v>1585</v>
      </c>
      <c r="L342" t="s">
        <v>345</v>
      </c>
      <c r="M342" t="s">
        <v>345</v>
      </c>
      <c r="N342">
        <v>4</v>
      </c>
      <c r="O342" t="s">
        <v>145</v>
      </c>
      <c r="P342">
        <v>3</v>
      </c>
      <c r="Q342" t="s">
        <v>1596</v>
      </c>
      <c r="R342">
        <v>38</v>
      </c>
      <c r="S342" t="s">
        <v>1597</v>
      </c>
      <c r="T342" t="s">
        <v>24</v>
      </c>
      <c r="U342">
        <v>38</v>
      </c>
      <c r="V342" t="s">
        <v>1598</v>
      </c>
      <c r="W342" t="s">
        <v>1589</v>
      </c>
    </row>
    <row r="343" spans="1:23" x14ac:dyDescent="0.15">
      <c r="A343">
        <v>342</v>
      </c>
      <c r="B343">
        <v>1</v>
      </c>
      <c r="C343" t="s">
        <v>1599</v>
      </c>
      <c r="D343" t="s">
        <v>1600</v>
      </c>
      <c r="E343">
        <v>1</v>
      </c>
      <c r="F343">
        <v>0</v>
      </c>
      <c r="G343">
        <v>0</v>
      </c>
      <c r="H343" t="s">
        <v>1584</v>
      </c>
      <c r="I343" t="s">
        <v>132</v>
      </c>
      <c r="J343" t="s">
        <v>132</v>
      </c>
      <c r="K343" t="s">
        <v>1585</v>
      </c>
      <c r="L343" t="s">
        <v>345</v>
      </c>
      <c r="M343" t="s">
        <v>345</v>
      </c>
      <c r="N343">
        <v>4</v>
      </c>
      <c r="O343" t="s">
        <v>145</v>
      </c>
      <c r="P343">
        <v>2</v>
      </c>
      <c r="Q343" t="s">
        <v>1601</v>
      </c>
      <c r="R343">
        <v>38</v>
      </c>
      <c r="S343" t="s">
        <v>1602</v>
      </c>
      <c r="T343" t="s">
        <v>24</v>
      </c>
      <c r="U343">
        <v>38</v>
      </c>
      <c r="V343" t="s">
        <v>1603</v>
      </c>
      <c r="W343" t="s">
        <v>1589</v>
      </c>
    </row>
    <row r="344" spans="1:23" x14ac:dyDescent="0.15">
      <c r="A344">
        <v>343</v>
      </c>
      <c r="B344">
        <v>1</v>
      </c>
      <c r="C344" t="s">
        <v>1604</v>
      </c>
      <c r="D344" t="s">
        <v>1605</v>
      </c>
      <c r="E344">
        <v>1</v>
      </c>
      <c r="F344">
        <v>0</v>
      </c>
      <c r="G344">
        <v>0</v>
      </c>
      <c r="H344" t="s">
        <v>1584</v>
      </c>
      <c r="I344" t="s">
        <v>132</v>
      </c>
      <c r="J344" t="s">
        <v>132</v>
      </c>
      <c r="K344" t="s">
        <v>1585</v>
      </c>
      <c r="L344" t="s">
        <v>345</v>
      </c>
      <c r="M344" t="s">
        <v>345</v>
      </c>
      <c r="N344">
        <v>4</v>
      </c>
      <c r="O344" t="s">
        <v>145</v>
      </c>
      <c r="P344">
        <v>1</v>
      </c>
      <c r="Q344" t="s">
        <v>1606</v>
      </c>
      <c r="R344">
        <v>38</v>
      </c>
      <c r="S344" t="s">
        <v>1607</v>
      </c>
      <c r="T344" t="s">
        <v>24</v>
      </c>
      <c r="U344">
        <v>38</v>
      </c>
      <c r="V344" t="s">
        <v>1608</v>
      </c>
      <c r="W344" t="s">
        <v>1589</v>
      </c>
    </row>
    <row r="345" spans="1:23" x14ac:dyDescent="0.15">
      <c r="A345">
        <v>344</v>
      </c>
      <c r="B345">
        <v>1</v>
      </c>
      <c r="C345" t="s">
        <v>1609</v>
      </c>
      <c r="D345" t="s">
        <v>1610</v>
      </c>
      <c r="E345">
        <v>1</v>
      </c>
      <c r="F345">
        <v>0</v>
      </c>
      <c r="G345">
        <v>0</v>
      </c>
      <c r="H345" t="s">
        <v>1584</v>
      </c>
      <c r="I345" t="s">
        <v>132</v>
      </c>
      <c r="J345" t="s">
        <v>132</v>
      </c>
      <c r="K345" t="s">
        <v>1585</v>
      </c>
      <c r="L345" t="s">
        <v>345</v>
      </c>
      <c r="M345" t="s">
        <v>345</v>
      </c>
      <c r="N345">
        <v>4</v>
      </c>
      <c r="O345" t="s">
        <v>147</v>
      </c>
      <c r="P345">
        <v>5</v>
      </c>
      <c r="Q345" t="s">
        <v>1611</v>
      </c>
      <c r="R345">
        <v>38</v>
      </c>
      <c r="S345" t="s">
        <v>1612</v>
      </c>
      <c r="T345" t="s">
        <v>24</v>
      </c>
      <c r="U345">
        <v>38</v>
      </c>
      <c r="V345" t="s">
        <v>1613</v>
      </c>
      <c r="W345" t="s">
        <v>1589</v>
      </c>
    </row>
    <row r="346" spans="1:23" x14ac:dyDescent="0.15">
      <c r="A346">
        <v>345</v>
      </c>
      <c r="B346">
        <v>2</v>
      </c>
      <c r="C346" t="s">
        <v>1614</v>
      </c>
      <c r="D346" t="s">
        <v>1615</v>
      </c>
      <c r="E346">
        <v>1</v>
      </c>
      <c r="F346">
        <v>0</v>
      </c>
      <c r="G346">
        <v>0</v>
      </c>
      <c r="H346" t="s">
        <v>1584</v>
      </c>
      <c r="I346" t="s">
        <v>132</v>
      </c>
      <c r="J346" t="s">
        <v>132</v>
      </c>
      <c r="K346" t="s">
        <v>1585</v>
      </c>
      <c r="L346" t="s">
        <v>345</v>
      </c>
      <c r="M346" t="s">
        <v>345</v>
      </c>
      <c r="N346">
        <v>4</v>
      </c>
      <c r="O346" t="s">
        <v>429</v>
      </c>
      <c r="P346">
        <v>2</v>
      </c>
      <c r="Q346" t="s">
        <v>1616</v>
      </c>
      <c r="R346">
        <v>38</v>
      </c>
      <c r="S346" t="s">
        <v>1617</v>
      </c>
      <c r="T346" t="s">
        <v>24</v>
      </c>
      <c r="U346">
        <v>38</v>
      </c>
      <c r="V346" t="s">
        <v>1618</v>
      </c>
      <c r="W346" t="s">
        <v>1589</v>
      </c>
    </row>
    <row r="347" spans="1:23" x14ac:dyDescent="0.15">
      <c r="A347">
        <v>346</v>
      </c>
      <c r="B347">
        <v>2</v>
      </c>
      <c r="C347" t="s">
        <v>1619</v>
      </c>
      <c r="D347" t="s">
        <v>1620</v>
      </c>
      <c r="E347">
        <v>1</v>
      </c>
      <c r="F347">
        <v>0</v>
      </c>
      <c r="G347">
        <v>0</v>
      </c>
      <c r="H347" t="s">
        <v>1584</v>
      </c>
      <c r="I347" t="s">
        <v>132</v>
      </c>
      <c r="J347" t="s">
        <v>132</v>
      </c>
      <c r="K347" t="s">
        <v>1585</v>
      </c>
      <c r="L347" t="s">
        <v>345</v>
      </c>
      <c r="M347" t="s">
        <v>345</v>
      </c>
      <c r="N347">
        <v>4</v>
      </c>
      <c r="O347" t="s">
        <v>146</v>
      </c>
      <c r="P347">
        <v>2</v>
      </c>
      <c r="Q347" t="s">
        <v>1621</v>
      </c>
      <c r="R347">
        <v>38</v>
      </c>
      <c r="S347" t="s">
        <v>1622</v>
      </c>
      <c r="T347" t="s">
        <v>24</v>
      </c>
      <c r="U347">
        <v>38</v>
      </c>
      <c r="V347" t="s">
        <v>1623</v>
      </c>
      <c r="W347" t="s">
        <v>1589</v>
      </c>
    </row>
    <row r="348" spans="1:23" x14ac:dyDescent="0.15">
      <c r="A348">
        <v>347</v>
      </c>
      <c r="B348">
        <v>2</v>
      </c>
      <c r="C348" t="s">
        <v>1624</v>
      </c>
      <c r="D348" t="s">
        <v>1625</v>
      </c>
      <c r="E348">
        <v>1</v>
      </c>
      <c r="F348">
        <v>0</v>
      </c>
      <c r="G348">
        <v>0</v>
      </c>
      <c r="H348" t="s">
        <v>1584</v>
      </c>
      <c r="I348" t="s">
        <v>132</v>
      </c>
      <c r="J348" t="s">
        <v>132</v>
      </c>
      <c r="K348" t="s">
        <v>1585</v>
      </c>
      <c r="L348" t="s">
        <v>345</v>
      </c>
      <c r="M348" t="s">
        <v>345</v>
      </c>
      <c r="N348">
        <v>4</v>
      </c>
      <c r="O348" t="s">
        <v>146</v>
      </c>
      <c r="P348">
        <v>2</v>
      </c>
      <c r="Q348" t="s">
        <v>1626</v>
      </c>
      <c r="R348">
        <v>38</v>
      </c>
      <c r="S348" t="s">
        <v>1627</v>
      </c>
      <c r="T348" t="s">
        <v>24</v>
      </c>
      <c r="U348">
        <v>38</v>
      </c>
      <c r="V348" t="s">
        <v>1628</v>
      </c>
      <c r="W348" t="s">
        <v>1589</v>
      </c>
    </row>
    <row r="349" spans="1:23" x14ac:dyDescent="0.15">
      <c r="A349">
        <v>348</v>
      </c>
      <c r="B349">
        <v>2</v>
      </c>
      <c r="C349" t="s">
        <v>2211</v>
      </c>
      <c r="D349" t="s">
        <v>2212</v>
      </c>
      <c r="E349">
        <v>1</v>
      </c>
      <c r="F349">
        <v>0</v>
      </c>
      <c r="G349">
        <v>0</v>
      </c>
      <c r="H349" t="s">
        <v>1584</v>
      </c>
      <c r="I349" t="s">
        <v>132</v>
      </c>
      <c r="J349" t="s">
        <v>132</v>
      </c>
      <c r="K349" t="s">
        <v>1585</v>
      </c>
      <c r="L349" t="s">
        <v>345</v>
      </c>
      <c r="M349" t="s">
        <v>345</v>
      </c>
      <c r="N349">
        <v>4</v>
      </c>
      <c r="O349" t="s">
        <v>146</v>
      </c>
      <c r="P349">
        <v>1</v>
      </c>
      <c r="Q349" t="s">
        <v>2213</v>
      </c>
      <c r="R349">
        <v>38</v>
      </c>
      <c r="S349" t="s">
        <v>2214</v>
      </c>
      <c r="T349" t="s">
        <v>24</v>
      </c>
      <c r="U349">
        <v>38</v>
      </c>
      <c r="V349" t="s">
        <v>2215</v>
      </c>
      <c r="W349" t="s">
        <v>1589</v>
      </c>
    </row>
    <row r="350" spans="1:23" x14ac:dyDescent="0.15">
      <c r="A350">
        <v>349</v>
      </c>
      <c r="B350">
        <v>2</v>
      </c>
      <c r="C350" t="s">
        <v>1629</v>
      </c>
      <c r="D350" t="s">
        <v>1630</v>
      </c>
      <c r="E350">
        <v>1</v>
      </c>
      <c r="F350">
        <v>0</v>
      </c>
      <c r="G350">
        <v>0</v>
      </c>
      <c r="H350" t="s">
        <v>1584</v>
      </c>
      <c r="I350" t="s">
        <v>132</v>
      </c>
      <c r="J350" t="s">
        <v>132</v>
      </c>
      <c r="K350" t="s">
        <v>1585</v>
      </c>
      <c r="L350" t="s">
        <v>345</v>
      </c>
      <c r="M350" t="s">
        <v>345</v>
      </c>
      <c r="N350">
        <v>4</v>
      </c>
      <c r="O350" t="s">
        <v>145</v>
      </c>
      <c r="P350">
        <v>2</v>
      </c>
      <c r="Q350" t="s">
        <v>1631</v>
      </c>
      <c r="R350">
        <v>38</v>
      </c>
      <c r="S350" t="s">
        <v>1632</v>
      </c>
      <c r="T350" t="s">
        <v>24</v>
      </c>
      <c r="U350">
        <v>38</v>
      </c>
      <c r="V350" t="s">
        <v>1633</v>
      </c>
      <c r="W350" t="s">
        <v>1589</v>
      </c>
    </row>
    <row r="351" spans="1:23" x14ac:dyDescent="0.15">
      <c r="A351">
        <v>350</v>
      </c>
      <c r="B351">
        <v>2</v>
      </c>
      <c r="C351" t="s">
        <v>1634</v>
      </c>
      <c r="D351" t="s">
        <v>1635</v>
      </c>
      <c r="E351">
        <v>1</v>
      </c>
      <c r="F351">
        <v>0</v>
      </c>
      <c r="G351">
        <v>0</v>
      </c>
      <c r="H351" t="s">
        <v>1584</v>
      </c>
      <c r="I351" t="s">
        <v>132</v>
      </c>
      <c r="J351" t="s">
        <v>132</v>
      </c>
      <c r="K351" t="s">
        <v>1585</v>
      </c>
      <c r="L351" t="s">
        <v>345</v>
      </c>
      <c r="M351" t="s">
        <v>345</v>
      </c>
      <c r="N351">
        <v>4</v>
      </c>
      <c r="O351" t="s">
        <v>145</v>
      </c>
      <c r="P351">
        <v>1</v>
      </c>
      <c r="Q351" t="s">
        <v>1636</v>
      </c>
      <c r="R351">
        <v>38</v>
      </c>
      <c r="S351" t="s">
        <v>1637</v>
      </c>
      <c r="T351" t="s">
        <v>24</v>
      </c>
      <c r="U351">
        <v>38</v>
      </c>
      <c r="V351" t="s">
        <v>1638</v>
      </c>
      <c r="W351" t="s">
        <v>1589</v>
      </c>
    </row>
    <row r="352" spans="1:23" x14ac:dyDescent="0.15">
      <c r="A352">
        <v>351</v>
      </c>
      <c r="B352">
        <v>2</v>
      </c>
      <c r="C352" t="s">
        <v>1639</v>
      </c>
      <c r="D352" t="s">
        <v>1640</v>
      </c>
      <c r="E352">
        <v>1</v>
      </c>
      <c r="F352">
        <v>0</v>
      </c>
      <c r="G352">
        <v>0</v>
      </c>
      <c r="H352" t="s">
        <v>1584</v>
      </c>
      <c r="I352" t="s">
        <v>132</v>
      </c>
      <c r="J352" t="s">
        <v>132</v>
      </c>
      <c r="K352" t="s">
        <v>1585</v>
      </c>
      <c r="L352" t="s">
        <v>345</v>
      </c>
      <c r="M352" t="s">
        <v>345</v>
      </c>
      <c r="N352">
        <v>4</v>
      </c>
      <c r="O352" t="s">
        <v>147</v>
      </c>
      <c r="P352">
        <v>4</v>
      </c>
      <c r="Q352" t="s">
        <v>1641</v>
      </c>
      <c r="R352">
        <v>38</v>
      </c>
      <c r="S352" t="s">
        <v>1642</v>
      </c>
      <c r="T352" t="s">
        <v>24</v>
      </c>
      <c r="U352">
        <v>38</v>
      </c>
      <c r="V352" t="s">
        <v>1643</v>
      </c>
      <c r="W352" t="s">
        <v>1589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953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9.75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32</v>
      </c>
      <c r="Q2" t="s">
        <v>2216</v>
      </c>
      <c r="S2">
        <v>0</v>
      </c>
      <c r="Z2">
        <v>1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248</v>
      </c>
      <c r="Q3" t="s">
        <v>2217</v>
      </c>
      <c r="S3">
        <v>0</v>
      </c>
      <c r="Z3">
        <v>1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64</v>
      </c>
      <c r="Q4" t="s">
        <v>2218</v>
      </c>
      <c r="S4">
        <v>0</v>
      </c>
      <c r="Z4">
        <v>1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66</v>
      </c>
      <c r="Q5" t="s">
        <v>2219</v>
      </c>
      <c r="S5">
        <v>0</v>
      </c>
      <c r="Z5">
        <v>1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164</v>
      </c>
      <c r="Q6" t="s">
        <v>2220</v>
      </c>
      <c r="S6">
        <v>0</v>
      </c>
      <c r="Z6">
        <v>1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233</v>
      </c>
      <c r="Q7" t="s">
        <v>2221</v>
      </c>
      <c r="S7">
        <v>0</v>
      </c>
      <c r="Z7">
        <v>1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114</v>
      </c>
      <c r="Q8" t="s">
        <v>2222</v>
      </c>
      <c r="S8">
        <v>0</v>
      </c>
      <c r="Z8">
        <v>1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2</v>
      </c>
      <c r="C9">
        <v>1</v>
      </c>
      <c r="D9">
        <v>0</v>
      </c>
      <c r="G9">
        <v>115</v>
      </c>
      <c r="Q9" t="s">
        <v>2223</v>
      </c>
      <c r="S9">
        <v>0</v>
      </c>
      <c r="Z9">
        <v>1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2</v>
      </c>
      <c r="D10">
        <v>0</v>
      </c>
      <c r="G10">
        <v>234</v>
      </c>
      <c r="Q10" t="s">
        <v>2224</v>
      </c>
      <c r="S10">
        <v>0</v>
      </c>
      <c r="Z10">
        <v>1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3</v>
      </c>
      <c r="D11">
        <v>0</v>
      </c>
      <c r="G11">
        <v>208</v>
      </c>
      <c r="Q11" t="s">
        <v>2225</v>
      </c>
      <c r="S11">
        <v>0</v>
      </c>
      <c r="Z11">
        <v>1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4</v>
      </c>
      <c r="D12">
        <v>0</v>
      </c>
      <c r="G12">
        <v>113</v>
      </c>
      <c r="Q12" t="s">
        <v>2226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5</v>
      </c>
      <c r="D13">
        <v>0</v>
      </c>
      <c r="G13">
        <v>308</v>
      </c>
      <c r="Q13" t="s">
        <v>2227</v>
      </c>
      <c r="S13">
        <v>0</v>
      </c>
      <c r="Z13">
        <v>1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2</v>
      </c>
      <c r="C14">
        <v>6</v>
      </c>
      <c r="D14">
        <v>0</v>
      </c>
      <c r="G14">
        <v>63</v>
      </c>
      <c r="Q14" t="s">
        <v>2228</v>
      </c>
      <c r="S14">
        <v>0</v>
      </c>
      <c r="Z14">
        <v>1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2</v>
      </c>
      <c r="C15">
        <v>7</v>
      </c>
      <c r="D15">
        <v>0</v>
      </c>
      <c r="G15">
        <v>29</v>
      </c>
      <c r="Q15" t="s">
        <v>2229</v>
      </c>
      <c r="S15">
        <v>0</v>
      </c>
      <c r="Z15">
        <v>1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</v>
      </c>
      <c r="B16">
        <v>3</v>
      </c>
      <c r="C16">
        <v>1</v>
      </c>
      <c r="D16">
        <v>0</v>
      </c>
      <c r="G16">
        <v>317</v>
      </c>
      <c r="Q16" t="s">
        <v>2230</v>
      </c>
      <c r="S16">
        <v>0</v>
      </c>
      <c r="Z16">
        <v>1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</v>
      </c>
      <c r="B17">
        <v>3</v>
      </c>
      <c r="C17">
        <v>2</v>
      </c>
      <c r="D17">
        <v>0</v>
      </c>
      <c r="G17">
        <v>207</v>
      </c>
      <c r="Q17" t="s">
        <v>1672</v>
      </c>
      <c r="S17">
        <v>0</v>
      </c>
      <c r="Z17">
        <v>1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</v>
      </c>
      <c r="B18">
        <v>3</v>
      </c>
      <c r="C18">
        <v>3</v>
      </c>
      <c r="D18">
        <v>0</v>
      </c>
      <c r="G18">
        <v>351</v>
      </c>
      <c r="Q18" t="s">
        <v>1645</v>
      </c>
      <c r="S18">
        <v>0</v>
      </c>
      <c r="Z18">
        <v>1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1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</v>
      </c>
      <c r="B19">
        <v>3</v>
      </c>
      <c r="C19">
        <v>4</v>
      </c>
      <c r="D19">
        <v>0</v>
      </c>
      <c r="G19">
        <v>108</v>
      </c>
      <c r="Q19" t="s">
        <v>1696</v>
      </c>
      <c r="S19">
        <v>0</v>
      </c>
      <c r="Z19">
        <v>1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1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</v>
      </c>
      <c r="B20">
        <v>3</v>
      </c>
      <c r="C20">
        <v>5</v>
      </c>
      <c r="D20">
        <v>0</v>
      </c>
      <c r="G20">
        <v>109</v>
      </c>
      <c r="Q20" t="s">
        <v>1696</v>
      </c>
      <c r="S20">
        <v>0</v>
      </c>
      <c r="Z20">
        <v>1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1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</v>
      </c>
      <c r="B21">
        <v>3</v>
      </c>
      <c r="C21">
        <v>6</v>
      </c>
      <c r="D21">
        <v>0</v>
      </c>
      <c r="G21">
        <v>231</v>
      </c>
      <c r="Q21" t="s">
        <v>2231</v>
      </c>
      <c r="S21">
        <v>0</v>
      </c>
      <c r="Z21">
        <v>1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1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</v>
      </c>
      <c r="B22">
        <v>3</v>
      </c>
      <c r="C22">
        <v>7</v>
      </c>
      <c r="D22">
        <v>0</v>
      </c>
      <c r="G22">
        <v>169</v>
      </c>
      <c r="Q22" t="s">
        <v>2230</v>
      </c>
      <c r="S22">
        <v>0</v>
      </c>
      <c r="Z22">
        <v>1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1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</v>
      </c>
      <c r="B23">
        <v>4</v>
      </c>
      <c r="C23">
        <v>1</v>
      </c>
      <c r="D23">
        <v>0</v>
      </c>
      <c r="G23">
        <v>307</v>
      </c>
      <c r="Q23" t="s">
        <v>2232</v>
      </c>
      <c r="S23">
        <v>0</v>
      </c>
      <c r="Z23">
        <v>1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1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</v>
      </c>
      <c r="B24">
        <v>4</v>
      </c>
      <c r="C24">
        <v>2</v>
      </c>
      <c r="D24">
        <v>0</v>
      </c>
      <c r="G24">
        <v>230</v>
      </c>
      <c r="Q24" t="s">
        <v>2233</v>
      </c>
      <c r="S24">
        <v>0</v>
      </c>
      <c r="Z24">
        <v>1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1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</v>
      </c>
      <c r="B25">
        <v>4</v>
      </c>
      <c r="C25">
        <v>3</v>
      </c>
      <c r="D25">
        <v>0</v>
      </c>
      <c r="G25">
        <v>110</v>
      </c>
      <c r="Q25" t="s">
        <v>2233</v>
      </c>
      <c r="S25">
        <v>0</v>
      </c>
      <c r="Z25">
        <v>1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1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</v>
      </c>
      <c r="B26">
        <v>4</v>
      </c>
      <c r="C26">
        <v>4</v>
      </c>
      <c r="D26">
        <v>0</v>
      </c>
      <c r="G26">
        <v>321</v>
      </c>
      <c r="Q26" t="s">
        <v>2234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1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</v>
      </c>
      <c r="B27">
        <v>4</v>
      </c>
      <c r="C27">
        <v>5</v>
      </c>
      <c r="D27">
        <v>0</v>
      </c>
      <c r="G27">
        <v>229</v>
      </c>
      <c r="Q27" t="s">
        <v>2235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1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</v>
      </c>
      <c r="B28">
        <v>4</v>
      </c>
      <c r="C28">
        <v>6</v>
      </c>
      <c r="D28">
        <v>0</v>
      </c>
      <c r="G28">
        <v>163</v>
      </c>
      <c r="Q28" t="s">
        <v>2233</v>
      </c>
      <c r="S28">
        <v>0</v>
      </c>
      <c r="Z28">
        <v>1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1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</v>
      </c>
      <c r="B29">
        <v>4</v>
      </c>
      <c r="C29">
        <v>7</v>
      </c>
      <c r="D29">
        <v>0</v>
      </c>
      <c r="G29">
        <v>206</v>
      </c>
      <c r="Q29" t="s">
        <v>2236</v>
      </c>
      <c r="S29">
        <v>0</v>
      </c>
      <c r="Z29">
        <v>1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1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1</v>
      </c>
      <c r="B30">
        <v>5</v>
      </c>
      <c r="C30">
        <v>1</v>
      </c>
      <c r="D30">
        <v>0</v>
      </c>
      <c r="G30">
        <v>65</v>
      </c>
      <c r="Q30" t="s">
        <v>2234</v>
      </c>
      <c r="S30">
        <v>0</v>
      </c>
      <c r="Z30">
        <v>1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1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1</v>
      </c>
      <c r="B31">
        <v>5</v>
      </c>
      <c r="C31">
        <v>2</v>
      </c>
      <c r="D31">
        <v>0</v>
      </c>
      <c r="G31">
        <v>309</v>
      </c>
      <c r="Q31" t="s">
        <v>2237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1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1</v>
      </c>
      <c r="B32">
        <v>5</v>
      </c>
      <c r="C32">
        <v>3</v>
      </c>
      <c r="D32">
        <v>0</v>
      </c>
      <c r="G32">
        <v>302</v>
      </c>
      <c r="Q32" t="s">
        <v>2238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1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1</v>
      </c>
      <c r="B33">
        <v>5</v>
      </c>
      <c r="C33">
        <v>4</v>
      </c>
      <c r="D33">
        <v>0</v>
      </c>
      <c r="G33">
        <v>130</v>
      </c>
      <c r="Q33" t="s">
        <v>2238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1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1</v>
      </c>
      <c r="B34">
        <v>5</v>
      </c>
      <c r="C34">
        <v>5</v>
      </c>
      <c r="D34">
        <v>0</v>
      </c>
      <c r="G34">
        <v>146</v>
      </c>
      <c r="Q34" t="s">
        <v>2238</v>
      </c>
      <c r="S34">
        <v>0</v>
      </c>
      <c r="Z34">
        <v>1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1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1</v>
      </c>
      <c r="B35">
        <v>5</v>
      </c>
      <c r="C35">
        <v>6</v>
      </c>
      <c r="D35">
        <v>0</v>
      </c>
      <c r="G35">
        <v>247</v>
      </c>
      <c r="Q35" t="s">
        <v>2239</v>
      </c>
      <c r="S35">
        <v>0</v>
      </c>
      <c r="Z35">
        <v>1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1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1</v>
      </c>
      <c r="B36">
        <v>5</v>
      </c>
      <c r="C36">
        <v>7</v>
      </c>
      <c r="D36">
        <v>0</v>
      </c>
      <c r="G36">
        <v>331</v>
      </c>
      <c r="Q36" t="s">
        <v>2240</v>
      </c>
      <c r="S36">
        <v>0</v>
      </c>
      <c r="Z36">
        <v>1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1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1</v>
      </c>
      <c r="B37">
        <v>6</v>
      </c>
      <c r="C37">
        <v>1</v>
      </c>
      <c r="D37">
        <v>0</v>
      </c>
      <c r="G37">
        <v>205</v>
      </c>
      <c r="Q37" t="s">
        <v>2241</v>
      </c>
      <c r="S37">
        <v>0</v>
      </c>
      <c r="Z37">
        <v>1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1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1</v>
      </c>
      <c r="B38">
        <v>6</v>
      </c>
      <c r="C38">
        <v>2</v>
      </c>
      <c r="D38">
        <v>0</v>
      </c>
      <c r="G38">
        <v>279</v>
      </c>
      <c r="Q38" t="s">
        <v>2242</v>
      </c>
      <c r="S38">
        <v>0</v>
      </c>
      <c r="Z38">
        <v>1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1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1</v>
      </c>
      <c r="B39">
        <v>6</v>
      </c>
      <c r="C39">
        <v>3</v>
      </c>
      <c r="D39">
        <v>0</v>
      </c>
      <c r="G39">
        <v>337</v>
      </c>
      <c r="Q39" t="s">
        <v>1647</v>
      </c>
      <c r="S39">
        <v>0</v>
      </c>
      <c r="Z39">
        <v>1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1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1</v>
      </c>
      <c r="B40">
        <v>6</v>
      </c>
      <c r="C40">
        <v>4</v>
      </c>
      <c r="D40">
        <v>0</v>
      </c>
      <c r="G40">
        <v>306</v>
      </c>
      <c r="Q40" t="s">
        <v>2243</v>
      </c>
      <c r="S40">
        <v>0</v>
      </c>
      <c r="Z40">
        <v>1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1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1</v>
      </c>
      <c r="B41">
        <v>6</v>
      </c>
      <c r="C41">
        <v>5</v>
      </c>
      <c r="D41">
        <v>0</v>
      </c>
      <c r="G41">
        <v>129</v>
      </c>
      <c r="Q41" t="s">
        <v>1648</v>
      </c>
      <c r="S41">
        <v>0</v>
      </c>
      <c r="Z41">
        <v>1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1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1</v>
      </c>
      <c r="B42">
        <v>6</v>
      </c>
      <c r="C42">
        <v>6</v>
      </c>
      <c r="D42">
        <v>0</v>
      </c>
      <c r="G42">
        <v>338</v>
      </c>
      <c r="Q42" t="s">
        <v>1649</v>
      </c>
      <c r="S42">
        <v>0</v>
      </c>
      <c r="Z42">
        <v>1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1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1</v>
      </c>
      <c r="B43">
        <v>6</v>
      </c>
      <c r="C43">
        <v>7</v>
      </c>
      <c r="D43">
        <v>0</v>
      </c>
      <c r="G43">
        <v>52</v>
      </c>
      <c r="Q43" t="s">
        <v>2244</v>
      </c>
      <c r="S43">
        <v>0</v>
      </c>
      <c r="Z43">
        <v>1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1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1</v>
      </c>
      <c r="B44">
        <v>7</v>
      </c>
      <c r="C44">
        <v>1</v>
      </c>
      <c r="D44">
        <v>0</v>
      </c>
      <c r="G44">
        <v>316</v>
      </c>
      <c r="Q44" t="s">
        <v>2245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1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1</v>
      </c>
      <c r="B45">
        <v>7</v>
      </c>
      <c r="C45">
        <v>2</v>
      </c>
      <c r="D45">
        <v>0</v>
      </c>
      <c r="G45">
        <v>26</v>
      </c>
      <c r="Q45" t="s">
        <v>2246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1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1</v>
      </c>
      <c r="B46">
        <v>7</v>
      </c>
      <c r="C46">
        <v>3</v>
      </c>
      <c r="D46">
        <v>0</v>
      </c>
      <c r="G46">
        <v>50</v>
      </c>
      <c r="Q46" t="s">
        <v>1651</v>
      </c>
      <c r="S46">
        <v>0</v>
      </c>
      <c r="Z46">
        <v>1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1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1</v>
      </c>
      <c r="B47">
        <v>7</v>
      </c>
      <c r="C47">
        <v>4</v>
      </c>
      <c r="D47">
        <v>0</v>
      </c>
      <c r="G47">
        <v>203</v>
      </c>
      <c r="Q47" t="s">
        <v>1652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1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1</v>
      </c>
      <c r="B48">
        <v>7</v>
      </c>
      <c r="C48">
        <v>5</v>
      </c>
      <c r="D48">
        <v>0</v>
      </c>
      <c r="G48">
        <v>106</v>
      </c>
      <c r="Q48" t="s">
        <v>1695</v>
      </c>
      <c r="S48">
        <v>0</v>
      </c>
      <c r="Z48">
        <v>1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1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1</v>
      </c>
      <c r="B49">
        <v>7</v>
      </c>
      <c r="C49">
        <v>6</v>
      </c>
      <c r="D49">
        <v>0</v>
      </c>
      <c r="G49">
        <v>104</v>
      </c>
      <c r="Q49" t="s">
        <v>1653</v>
      </c>
      <c r="S49">
        <v>0</v>
      </c>
      <c r="Z49">
        <v>1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1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1</v>
      </c>
      <c r="B50">
        <v>7</v>
      </c>
      <c r="C50">
        <v>7</v>
      </c>
      <c r="D50">
        <v>0</v>
      </c>
      <c r="G50">
        <v>107</v>
      </c>
      <c r="Q50" t="s">
        <v>1650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1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1</v>
      </c>
      <c r="B51">
        <v>8</v>
      </c>
      <c r="C51">
        <v>1</v>
      </c>
      <c r="D51">
        <v>0</v>
      </c>
      <c r="G51">
        <v>143</v>
      </c>
      <c r="Q51" t="s">
        <v>1714</v>
      </c>
      <c r="S51">
        <v>0</v>
      </c>
      <c r="Z51">
        <v>1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1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1</v>
      </c>
      <c r="B52">
        <v>8</v>
      </c>
      <c r="C52">
        <v>2</v>
      </c>
      <c r="D52">
        <v>0</v>
      </c>
      <c r="G52">
        <v>304</v>
      </c>
      <c r="Q52" t="s">
        <v>1712</v>
      </c>
      <c r="S52">
        <v>0</v>
      </c>
      <c r="Z52">
        <v>1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1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1</v>
      </c>
      <c r="B53">
        <v>8</v>
      </c>
      <c r="C53">
        <v>3</v>
      </c>
      <c r="D53">
        <v>0</v>
      </c>
      <c r="G53">
        <v>142</v>
      </c>
      <c r="Q53" t="s">
        <v>1676</v>
      </c>
      <c r="S53">
        <v>0</v>
      </c>
      <c r="Z53">
        <v>1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1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1</v>
      </c>
      <c r="B54">
        <v>8</v>
      </c>
      <c r="C54">
        <v>4</v>
      </c>
      <c r="D54">
        <v>0</v>
      </c>
      <c r="G54">
        <v>227</v>
      </c>
      <c r="Q54" t="s">
        <v>1654</v>
      </c>
      <c r="S54">
        <v>0</v>
      </c>
      <c r="Z54">
        <v>1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1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1</v>
      </c>
      <c r="B55">
        <v>8</v>
      </c>
      <c r="C55">
        <v>5</v>
      </c>
      <c r="D55">
        <v>0</v>
      </c>
      <c r="G55">
        <v>330</v>
      </c>
      <c r="Q55" t="s">
        <v>1655</v>
      </c>
      <c r="S55">
        <v>0</v>
      </c>
      <c r="Z55">
        <v>1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1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1</v>
      </c>
      <c r="B56">
        <v>8</v>
      </c>
      <c r="C56">
        <v>6</v>
      </c>
      <c r="D56">
        <v>0</v>
      </c>
      <c r="G56">
        <v>103</v>
      </c>
      <c r="Q56" t="s">
        <v>134</v>
      </c>
      <c r="S56">
        <v>0</v>
      </c>
      <c r="Z56">
        <v>1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1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1</v>
      </c>
      <c r="B57">
        <v>8</v>
      </c>
      <c r="C57">
        <v>7</v>
      </c>
      <c r="D57">
        <v>0</v>
      </c>
      <c r="G57">
        <v>162</v>
      </c>
      <c r="Q57" t="s">
        <v>2247</v>
      </c>
      <c r="S57">
        <v>0</v>
      </c>
      <c r="Z57">
        <v>1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1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1</v>
      </c>
      <c r="B58">
        <v>9</v>
      </c>
      <c r="C58">
        <v>1</v>
      </c>
      <c r="D58">
        <v>0</v>
      </c>
      <c r="G58">
        <v>160</v>
      </c>
      <c r="Q58" t="s">
        <v>1656</v>
      </c>
      <c r="S58">
        <v>0</v>
      </c>
      <c r="Z58">
        <v>1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1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1</v>
      </c>
      <c r="B59">
        <v>9</v>
      </c>
      <c r="C59">
        <v>2</v>
      </c>
      <c r="D59">
        <v>0</v>
      </c>
      <c r="G59">
        <v>200</v>
      </c>
      <c r="Q59" t="s">
        <v>2248</v>
      </c>
      <c r="S59">
        <v>0</v>
      </c>
      <c r="Z59">
        <v>1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1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1</v>
      </c>
      <c r="B60">
        <v>9</v>
      </c>
      <c r="C60">
        <v>3</v>
      </c>
      <c r="D60">
        <v>0</v>
      </c>
      <c r="G60">
        <v>303</v>
      </c>
      <c r="Q60" t="s">
        <v>2249</v>
      </c>
      <c r="S60">
        <v>0</v>
      </c>
      <c r="Z60">
        <v>1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1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1</v>
      </c>
      <c r="B61">
        <v>9</v>
      </c>
      <c r="C61">
        <v>4</v>
      </c>
      <c r="D61">
        <v>0</v>
      </c>
      <c r="G61">
        <v>124</v>
      </c>
      <c r="Q61" t="s">
        <v>2250</v>
      </c>
      <c r="S61">
        <v>0</v>
      </c>
      <c r="Z61">
        <v>1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1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1</v>
      </c>
      <c r="B62">
        <v>9</v>
      </c>
      <c r="C62">
        <v>5</v>
      </c>
      <c r="D62">
        <v>0</v>
      </c>
      <c r="G62">
        <v>22</v>
      </c>
      <c r="Q62" t="s">
        <v>2249</v>
      </c>
      <c r="S62">
        <v>0</v>
      </c>
      <c r="Z62">
        <v>1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1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1</v>
      </c>
      <c r="B63">
        <v>9</v>
      </c>
      <c r="C63">
        <v>6</v>
      </c>
      <c r="D63">
        <v>0</v>
      </c>
      <c r="G63">
        <v>222</v>
      </c>
      <c r="Q63" t="s">
        <v>2251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1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1</v>
      </c>
      <c r="B64">
        <v>9</v>
      </c>
      <c r="C64">
        <v>7</v>
      </c>
      <c r="D64">
        <v>0</v>
      </c>
      <c r="G64">
        <v>19</v>
      </c>
      <c r="Q64" t="s">
        <v>2252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1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1</v>
      </c>
      <c r="B65">
        <v>10</v>
      </c>
      <c r="C65">
        <v>1</v>
      </c>
      <c r="D65">
        <v>0</v>
      </c>
      <c r="G65">
        <v>111</v>
      </c>
      <c r="Q65" t="s">
        <v>2253</v>
      </c>
      <c r="S65">
        <v>0</v>
      </c>
      <c r="Z65">
        <v>1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1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1</v>
      </c>
      <c r="B66">
        <v>10</v>
      </c>
      <c r="C66">
        <v>2</v>
      </c>
      <c r="D66">
        <v>0</v>
      </c>
      <c r="G66">
        <v>329</v>
      </c>
      <c r="Q66" t="s">
        <v>1660</v>
      </c>
      <c r="S66">
        <v>0</v>
      </c>
      <c r="Z66">
        <v>1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1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1</v>
      </c>
      <c r="B67">
        <v>10</v>
      </c>
      <c r="C67">
        <v>3</v>
      </c>
      <c r="D67">
        <v>0</v>
      </c>
      <c r="G67">
        <v>264</v>
      </c>
      <c r="Q67" t="s">
        <v>1659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1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1</v>
      </c>
      <c r="B68">
        <v>10</v>
      </c>
      <c r="C68">
        <v>4</v>
      </c>
      <c r="D68">
        <v>0</v>
      </c>
      <c r="G68">
        <v>269</v>
      </c>
      <c r="Q68" t="s">
        <v>2254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1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1</v>
      </c>
      <c r="B69">
        <v>10</v>
      </c>
      <c r="C69">
        <v>5</v>
      </c>
      <c r="D69">
        <v>0</v>
      </c>
      <c r="G69">
        <v>23</v>
      </c>
      <c r="Q69" t="s">
        <v>2255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1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1</v>
      </c>
      <c r="B70">
        <v>10</v>
      </c>
      <c r="C70">
        <v>6</v>
      </c>
      <c r="D70">
        <v>0</v>
      </c>
      <c r="G70">
        <v>300</v>
      </c>
      <c r="Q70" t="s">
        <v>1660</v>
      </c>
      <c r="S70">
        <v>0</v>
      </c>
      <c r="Z70">
        <v>1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1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1</v>
      </c>
      <c r="B71">
        <v>10</v>
      </c>
      <c r="C71">
        <v>7</v>
      </c>
      <c r="D71">
        <v>0</v>
      </c>
      <c r="G71">
        <v>244</v>
      </c>
      <c r="Q71" t="s">
        <v>2256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1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</v>
      </c>
      <c r="B72">
        <v>11</v>
      </c>
      <c r="C72">
        <v>1</v>
      </c>
      <c r="D72">
        <v>0</v>
      </c>
      <c r="G72">
        <v>105</v>
      </c>
      <c r="Q72" t="s">
        <v>2257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1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</v>
      </c>
      <c r="B73">
        <v>11</v>
      </c>
      <c r="C73">
        <v>2</v>
      </c>
      <c r="D73">
        <v>0</v>
      </c>
      <c r="G73">
        <v>312</v>
      </c>
      <c r="Q73" t="s">
        <v>1694</v>
      </c>
      <c r="S73">
        <v>0</v>
      </c>
      <c r="Z73">
        <v>1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1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</v>
      </c>
      <c r="B74">
        <v>11</v>
      </c>
      <c r="C74">
        <v>3</v>
      </c>
      <c r="D74">
        <v>0</v>
      </c>
      <c r="G74">
        <v>271</v>
      </c>
      <c r="Q74" t="s">
        <v>1664</v>
      </c>
      <c r="S74">
        <v>0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1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</v>
      </c>
      <c r="B75">
        <v>11</v>
      </c>
      <c r="C75">
        <v>4</v>
      </c>
      <c r="D75">
        <v>0</v>
      </c>
      <c r="G75">
        <v>76</v>
      </c>
      <c r="Q75" t="s">
        <v>1663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1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</v>
      </c>
      <c r="B76">
        <v>11</v>
      </c>
      <c r="C76">
        <v>5</v>
      </c>
      <c r="D76">
        <v>0</v>
      </c>
      <c r="G76">
        <v>298</v>
      </c>
      <c r="Q76" t="s">
        <v>1663</v>
      </c>
      <c r="S76">
        <v>0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1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</v>
      </c>
      <c r="B77">
        <v>11</v>
      </c>
      <c r="C77">
        <v>6</v>
      </c>
      <c r="D77">
        <v>0</v>
      </c>
      <c r="G77">
        <v>259</v>
      </c>
      <c r="Q77" t="s">
        <v>1661</v>
      </c>
      <c r="S77">
        <v>0</v>
      </c>
      <c r="Z77">
        <v>1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1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</v>
      </c>
      <c r="B78">
        <v>11</v>
      </c>
      <c r="C78">
        <v>7</v>
      </c>
      <c r="D78">
        <v>0</v>
      </c>
      <c r="G78">
        <v>263</v>
      </c>
      <c r="Q78" t="s">
        <v>1658</v>
      </c>
      <c r="S78">
        <v>0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1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</v>
      </c>
      <c r="B79">
        <v>12</v>
      </c>
      <c r="C79">
        <v>1</v>
      </c>
      <c r="D79">
        <v>0</v>
      </c>
      <c r="G79">
        <v>141</v>
      </c>
      <c r="Q79" t="s">
        <v>1662</v>
      </c>
      <c r="S79">
        <v>0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1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</v>
      </c>
      <c r="B80">
        <v>12</v>
      </c>
      <c r="C80">
        <v>2</v>
      </c>
      <c r="D80">
        <v>0</v>
      </c>
      <c r="G80">
        <v>305</v>
      </c>
      <c r="Q80" t="s">
        <v>2258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1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</v>
      </c>
      <c r="B81">
        <v>12</v>
      </c>
      <c r="C81">
        <v>3</v>
      </c>
      <c r="D81">
        <v>0</v>
      </c>
      <c r="G81">
        <v>98</v>
      </c>
      <c r="Q81" t="s">
        <v>2259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1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</v>
      </c>
      <c r="B82">
        <v>12</v>
      </c>
      <c r="C82">
        <v>4</v>
      </c>
      <c r="D82">
        <v>0</v>
      </c>
      <c r="G82">
        <v>258</v>
      </c>
      <c r="Q82" t="s">
        <v>1667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1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</v>
      </c>
      <c r="B83">
        <v>12</v>
      </c>
      <c r="C83">
        <v>5</v>
      </c>
      <c r="D83">
        <v>0</v>
      </c>
      <c r="G83">
        <v>311</v>
      </c>
      <c r="Q83" t="s">
        <v>2260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1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</v>
      </c>
      <c r="B84">
        <v>12</v>
      </c>
      <c r="C84">
        <v>6</v>
      </c>
      <c r="D84">
        <v>0</v>
      </c>
      <c r="G84">
        <v>144</v>
      </c>
      <c r="Q84" t="s">
        <v>2261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1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</v>
      </c>
      <c r="B85">
        <v>12</v>
      </c>
      <c r="C85">
        <v>7</v>
      </c>
      <c r="D85">
        <v>0</v>
      </c>
      <c r="G85">
        <v>127</v>
      </c>
      <c r="Q85" t="s">
        <v>1719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1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</v>
      </c>
      <c r="B86">
        <v>13</v>
      </c>
      <c r="C86">
        <v>1</v>
      </c>
      <c r="D86">
        <v>0</v>
      </c>
      <c r="G86">
        <v>47</v>
      </c>
      <c r="Q86" t="s">
        <v>1665</v>
      </c>
      <c r="S86">
        <v>0</v>
      </c>
      <c r="Z86">
        <v>1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1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</v>
      </c>
      <c r="B87">
        <v>13</v>
      </c>
      <c r="C87">
        <v>2</v>
      </c>
      <c r="D87">
        <v>0</v>
      </c>
      <c r="G87">
        <v>101</v>
      </c>
      <c r="Q87" t="s">
        <v>1722</v>
      </c>
      <c r="S87">
        <v>0</v>
      </c>
      <c r="Z87">
        <v>1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1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</v>
      </c>
      <c r="B88">
        <v>13</v>
      </c>
      <c r="C88">
        <v>3</v>
      </c>
      <c r="D88">
        <v>0</v>
      </c>
      <c r="G88">
        <v>270</v>
      </c>
      <c r="Q88" t="s">
        <v>1670</v>
      </c>
      <c r="S88">
        <v>0</v>
      </c>
      <c r="Z88">
        <v>1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1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</v>
      </c>
      <c r="B89">
        <v>13</v>
      </c>
      <c r="C89">
        <v>4</v>
      </c>
      <c r="D89">
        <v>0</v>
      </c>
      <c r="G89">
        <v>260</v>
      </c>
      <c r="Q89" t="s">
        <v>1669</v>
      </c>
      <c r="S89">
        <v>0</v>
      </c>
      <c r="Z89">
        <v>1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1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</v>
      </c>
      <c r="B90">
        <v>13</v>
      </c>
      <c r="C90">
        <v>5</v>
      </c>
      <c r="D90">
        <v>0</v>
      </c>
      <c r="G90">
        <v>262</v>
      </c>
      <c r="Q90" t="s">
        <v>1670</v>
      </c>
      <c r="S90">
        <v>0</v>
      </c>
      <c r="Z90">
        <v>1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1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</v>
      </c>
      <c r="B91">
        <v>13</v>
      </c>
      <c r="C91">
        <v>6</v>
      </c>
      <c r="D91">
        <v>0</v>
      </c>
      <c r="G91">
        <v>348</v>
      </c>
      <c r="Q91" t="s">
        <v>1685</v>
      </c>
      <c r="S91">
        <v>0</v>
      </c>
      <c r="Z91">
        <v>1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1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</v>
      </c>
      <c r="B92">
        <v>13</v>
      </c>
      <c r="C92">
        <v>7</v>
      </c>
      <c r="D92">
        <v>0</v>
      </c>
      <c r="G92">
        <v>256</v>
      </c>
      <c r="Q92" t="s">
        <v>2262</v>
      </c>
      <c r="S92">
        <v>0</v>
      </c>
      <c r="Z92">
        <v>1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1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2</v>
      </c>
      <c r="B93">
        <v>1</v>
      </c>
      <c r="C93">
        <v>1</v>
      </c>
      <c r="D93">
        <v>0</v>
      </c>
      <c r="G93">
        <v>0</v>
      </c>
      <c r="Q93" t="s">
        <v>24</v>
      </c>
      <c r="S93">
        <v>0</v>
      </c>
      <c r="Z93">
        <v>0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2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2</v>
      </c>
      <c r="B94">
        <v>1</v>
      </c>
      <c r="C94">
        <v>2</v>
      </c>
      <c r="D94">
        <v>0</v>
      </c>
      <c r="G94">
        <v>194</v>
      </c>
      <c r="Q94" t="s">
        <v>2263</v>
      </c>
      <c r="S94">
        <v>0</v>
      </c>
      <c r="Z94">
        <v>1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2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2</v>
      </c>
      <c r="B95">
        <v>1</v>
      </c>
      <c r="C95">
        <v>3</v>
      </c>
      <c r="D95">
        <v>0</v>
      </c>
      <c r="G95">
        <v>296</v>
      </c>
      <c r="Q95" t="s">
        <v>2218</v>
      </c>
      <c r="S95">
        <v>0</v>
      </c>
      <c r="Z95">
        <v>1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2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2</v>
      </c>
      <c r="B96">
        <v>1</v>
      </c>
      <c r="C96">
        <v>4</v>
      </c>
      <c r="D96">
        <v>0</v>
      </c>
      <c r="G96">
        <v>157</v>
      </c>
      <c r="Q96" t="s">
        <v>1703</v>
      </c>
      <c r="S96">
        <v>0</v>
      </c>
      <c r="Z96">
        <v>1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2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2</v>
      </c>
      <c r="B97">
        <v>1</v>
      </c>
      <c r="C97">
        <v>5</v>
      </c>
      <c r="D97">
        <v>0</v>
      </c>
      <c r="G97">
        <v>191</v>
      </c>
      <c r="Q97" t="s">
        <v>2264</v>
      </c>
      <c r="S97">
        <v>0</v>
      </c>
      <c r="Z97">
        <v>1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2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2</v>
      </c>
      <c r="B98">
        <v>1</v>
      </c>
      <c r="C98">
        <v>6</v>
      </c>
      <c r="D98">
        <v>0</v>
      </c>
      <c r="G98">
        <v>140</v>
      </c>
      <c r="Q98" t="s">
        <v>2263</v>
      </c>
      <c r="S98">
        <v>0</v>
      </c>
      <c r="Z98">
        <v>1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2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2</v>
      </c>
      <c r="B99">
        <v>1</v>
      </c>
      <c r="C99">
        <v>7</v>
      </c>
      <c r="D99">
        <v>0</v>
      </c>
      <c r="G99">
        <v>0</v>
      </c>
      <c r="Q99" t="s">
        <v>24</v>
      </c>
      <c r="S99">
        <v>0</v>
      </c>
      <c r="Z99">
        <v>0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2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2</v>
      </c>
      <c r="B100">
        <v>2</v>
      </c>
      <c r="C100">
        <v>1</v>
      </c>
      <c r="D100">
        <v>0</v>
      </c>
      <c r="G100">
        <v>193</v>
      </c>
      <c r="Q100" t="s">
        <v>1671</v>
      </c>
      <c r="S100">
        <v>0</v>
      </c>
      <c r="Z100">
        <v>1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2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2</v>
      </c>
      <c r="B101">
        <v>2</v>
      </c>
      <c r="C101">
        <v>2</v>
      </c>
      <c r="D101">
        <v>0</v>
      </c>
      <c r="G101">
        <v>221</v>
      </c>
      <c r="Q101" t="s">
        <v>2265</v>
      </c>
      <c r="S101">
        <v>0</v>
      </c>
      <c r="Z101">
        <v>1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2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2</v>
      </c>
      <c r="B102">
        <v>2</v>
      </c>
      <c r="C102">
        <v>3</v>
      </c>
      <c r="D102">
        <v>0</v>
      </c>
      <c r="G102">
        <v>190</v>
      </c>
      <c r="Q102" t="s">
        <v>2266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2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2</v>
      </c>
      <c r="B103">
        <v>2</v>
      </c>
      <c r="C103">
        <v>4</v>
      </c>
      <c r="D103">
        <v>0</v>
      </c>
      <c r="G103">
        <v>14</v>
      </c>
      <c r="Q103" t="s">
        <v>2267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2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2</v>
      </c>
      <c r="B104">
        <v>2</v>
      </c>
      <c r="C104">
        <v>5</v>
      </c>
      <c r="D104">
        <v>0</v>
      </c>
      <c r="G104">
        <v>45</v>
      </c>
      <c r="Q104" t="s">
        <v>2268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2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2</v>
      </c>
      <c r="B105">
        <v>2</v>
      </c>
      <c r="C105">
        <v>6</v>
      </c>
      <c r="D105">
        <v>0</v>
      </c>
      <c r="G105">
        <v>187</v>
      </c>
      <c r="Q105" t="s">
        <v>2269</v>
      </c>
      <c r="S105">
        <v>0</v>
      </c>
      <c r="Z105">
        <v>1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2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2</v>
      </c>
      <c r="B106">
        <v>2</v>
      </c>
      <c r="C106">
        <v>7</v>
      </c>
      <c r="D106">
        <v>0</v>
      </c>
      <c r="G106">
        <v>192</v>
      </c>
      <c r="Q106" t="s">
        <v>2270</v>
      </c>
      <c r="S106">
        <v>0</v>
      </c>
      <c r="Z106">
        <v>1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2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2</v>
      </c>
      <c r="B107">
        <v>3</v>
      </c>
      <c r="C107">
        <v>1</v>
      </c>
      <c r="D107">
        <v>0</v>
      </c>
      <c r="G107">
        <v>189</v>
      </c>
      <c r="Q107" t="s">
        <v>2271</v>
      </c>
      <c r="S107">
        <v>0</v>
      </c>
      <c r="Z107">
        <v>1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2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2</v>
      </c>
      <c r="B108">
        <v>3</v>
      </c>
      <c r="C108">
        <v>2</v>
      </c>
      <c r="D108">
        <v>0</v>
      </c>
      <c r="G108">
        <v>95</v>
      </c>
      <c r="Q108" t="s">
        <v>159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2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2</v>
      </c>
      <c r="B109">
        <v>3</v>
      </c>
      <c r="C109">
        <v>3</v>
      </c>
      <c r="D109">
        <v>0</v>
      </c>
      <c r="G109">
        <v>315</v>
      </c>
      <c r="Q109" t="s">
        <v>2235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2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2</v>
      </c>
      <c r="B110">
        <v>3</v>
      </c>
      <c r="C110">
        <v>4</v>
      </c>
      <c r="D110">
        <v>0</v>
      </c>
      <c r="G110">
        <v>94</v>
      </c>
      <c r="Q110" t="s">
        <v>1674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2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2</v>
      </c>
      <c r="B111">
        <v>3</v>
      </c>
      <c r="C111">
        <v>5</v>
      </c>
      <c r="D111">
        <v>0</v>
      </c>
      <c r="G111">
        <v>219</v>
      </c>
      <c r="Q111" t="s">
        <v>1717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2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2</v>
      </c>
      <c r="B112">
        <v>3</v>
      </c>
      <c r="C112">
        <v>6</v>
      </c>
      <c r="D112">
        <v>0</v>
      </c>
      <c r="G112">
        <v>188</v>
      </c>
      <c r="Q112" t="s">
        <v>2272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2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2</v>
      </c>
      <c r="B113">
        <v>3</v>
      </c>
      <c r="C113">
        <v>7</v>
      </c>
      <c r="D113">
        <v>0</v>
      </c>
      <c r="G113">
        <v>243</v>
      </c>
      <c r="Q113" t="s">
        <v>2273</v>
      </c>
      <c r="S113">
        <v>0</v>
      </c>
      <c r="Z113">
        <v>1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2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2</v>
      </c>
      <c r="B114">
        <v>4</v>
      </c>
      <c r="C114">
        <v>1</v>
      </c>
      <c r="D114">
        <v>0</v>
      </c>
      <c r="G114">
        <v>295</v>
      </c>
      <c r="Q114" t="s">
        <v>2274</v>
      </c>
      <c r="S114">
        <v>0</v>
      </c>
      <c r="Z114">
        <v>1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2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2</v>
      </c>
      <c r="B115">
        <v>4</v>
      </c>
      <c r="C115">
        <v>2</v>
      </c>
      <c r="D115">
        <v>0</v>
      </c>
      <c r="G115">
        <v>333</v>
      </c>
      <c r="Q115" t="s">
        <v>2275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2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2</v>
      </c>
      <c r="B116">
        <v>4</v>
      </c>
      <c r="C116">
        <v>3</v>
      </c>
      <c r="D116">
        <v>0</v>
      </c>
      <c r="G116">
        <v>217</v>
      </c>
      <c r="Q116" t="s">
        <v>2276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2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2</v>
      </c>
      <c r="B117">
        <v>4</v>
      </c>
      <c r="C117">
        <v>4</v>
      </c>
      <c r="D117">
        <v>0</v>
      </c>
      <c r="G117">
        <v>344</v>
      </c>
      <c r="Q117" t="s">
        <v>2277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2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2</v>
      </c>
      <c r="B118">
        <v>4</v>
      </c>
      <c r="C118">
        <v>5</v>
      </c>
      <c r="D118">
        <v>0</v>
      </c>
      <c r="G118">
        <v>57</v>
      </c>
      <c r="Q118" t="s">
        <v>2278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2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2</v>
      </c>
      <c r="B119">
        <v>4</v>
      </c>
      <c r="C119">
        <v>6</v>
      </c>
      <c r="D119">
        <v>0</v>
      </c>
      <c r="G119">
        <v>93</v>
      </c>
      <c r="Q119" t="s">
        <v>2279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2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2</v>
      </c>
      <c r="B120">
        <v>4</v>
      </c>
      <c r="C120">
        <v>7</v>
      </c>
      <c r="D120">
        <v>0</v>
      </c>
      <c r="G120">
        <v>294</v>
      </c>
      <c r="Q120" t="s">
        <v>2280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2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2</v>
      </c>
      <c r="B121">
        <v>5</v>
      </c>
      <c r="C121">
        <v>1</v>
      </c>
      <c r="D121">
        <v>0</v>
      </c>
      <c r="G121">
        <v>292</v>
      </c>
      <c r="Q121" t="s">
        <v>1677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2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2</v>
      </c>
      <c r="B122">
        <v>5</v>
      </c>
      <c r="C122">
        <v>2</v>
      </c>
      <c r="D122">
        <v>0</v>
      </c>
      <c r="G122">
        <v>92</v>
      </c>
      <c r="Q122" t="s">
        <v>2281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2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2</v>
      </c>
      <c r="B123">
        <v>5</v>
      </c>
      <c r="C123">
        <v>3</v>
      </c>
      <c r="D123">
        <v>0</v>
      </c>
      <c r="G123">
        <v>183</v>
      </c>
      <c r="Q123" t="s">
        <v>2282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2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2</v>
      </c>
      <c r="B124">
        <v>5</v>
      </c>
      <c r="C124">
        <v>4</v>
      </c>
      <c r="D124">
        <v>0</v>
      </c>
      <c r="G124">
        <v>155</v>
      </c>
      <c r="Q124" t="s">
        <v>2283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2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2</v>
      </c>
      <c r="B125">
        <v>5</v>
      </c>
      <c r="C125">
        <v>5</v>
      </c>
      <c r="D125">
        <v>0</v>
      </c>
      <c r="G125">
        <v>139</v>
      </c>
      <c r="Q125" t="s">
        <v>2284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2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2</v>
      </c>
      <c r="B126">
        <v>5</v>
      </c>
      <c r="C126">
        <v>6</v>
      </c>
      <c r="D126">
        <v>0</v>
      </c>
      <c r="G126">
        <v>153</v>
      </c>
      <c r="Q126" t="s">
        <v>2285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2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2</v>
      </c>
      <c r="B127">
        <v>5</v>
      </c>
      <c r="C127">
        <v>7</v>
      </c>
      <c r="D127">
        <v>0</v>
      </c>
      <c r="G127">
        <v>154</v>
      </c>
      <c r="Q127" t="s">
        <v>2286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2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2</v>
      </c>
      <c r="B128">
        <v>6</v>
      </c>
      <c r="C128">
        <v>1</v>
      </c>
      <c r="D128">
        <v>0</v>
      </c>
      <c r="G128">
        <v>59</v>
      </c>
      <c r="Q128" t="s">
        <v>2283</v>
      </c>
      <c r="S128">
        <v>0</v>
      </c>
      <c r="Z128">
        <v>1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2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2</v>
      </c>
      <c r="B129">
        <v>6</v>
      </c>
      <c r="C129">
        <v>2</v>
      </c>
      <c r="D129">
        <v>0</v>
      </c>
      <c r="G129">
        <v>156</v>
      </c>
      <c r="Q129" t="s">
        <v>2248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2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2</v>
      </c>
      <c r="B130">
        <v>6</v>
      </c>
      <c r="C130">
        <v>3</v>
      </c>
      <c r="D130">
        <v>0</v>
      </c>
      <c r="G130">
        <v>290</v>
      </c>
      <c r="Q130" t="s">
        <v>2287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2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2</v>
      </c>
      <c r="B131">
        <v>6</v>
      </c>
      <c r="C131">
        <v>4</v>
      </c>
      <c r="D131">
        <v>0</v>
      </c>
      <c r="G131">
        <v>181</v>
      </c>
      <c r="Q131" t="s">
        <v>2288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2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2</v>
      </c>
      <c r="B132">
        <v>6</v>
      </c>
      <c r="C132">
        <v>5</v>
      </c>
      <c r="D132">
        <v>0</v>
      </c>
      <c r="G132">
        <v>289</v>
      </c>
      <c r="Q132" t="s">
        <v>2289</v>
      </c>
      <c r="S132">
        <v>0</v>
      </c>
      <c r="Z132">
        <v>1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2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2</v>
      </c>
      <c r="B133">
        <v>6</v>
      </c>
      <c r="C133">
        <v>6</v>
      </c>
      <c r="D133">
        <v>0</v>
      </c>
      <c r="G133">
        <v>167</v>
      </c>
      <c r="Q133" t="s">
        <v>2290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2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2</v>
      </c>
      <c r="B134">
        <v>6</v>
      </c>
      <c r="C134">
        <v>7</v>
      </c>
      <c r="D134">
        <v>0</v>
      </c>
      <c r="G134">
        <v>293</v>
      </c>
      <c r="Q134" t="s">
        <v>2291</v>
      </c>
      <c r="S134">
        <v>0</v>
      </c>
      <c r="Z134">
        <v>1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2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2</v>
      </c>
      <c r="B135">
        <v>7</v>
      </c>
      <c r="C135">
        <v>1</v>
      </c>
      <c r="D135">
        <v>0</v>
      </c>
      <c r="G135">
        <v>286</v>
      </c>
      <c r="Q135" t="s">
        <v>2292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2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2</v>
      </c>
      <c r="B136">
        <v>7</v>
      </c>
      <c r="C136">
        <v>2</v>
      </c>
      <c r="D136">
        <v>0</v>
      </c>
      <c r="G136">
        <v>8</v>
      </c>
      <c r="Q136" t="s">
        <v>2260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2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2</v>
      </c>
      <c r="B137">
        <v>7</v>
      </c>
      <c r="C137">
        <v>3</v>
      </c>
      <c r="D137">
        <v>0</v>
      </c>
      <c r="G137">
        <v>151</v>
      </c>
      <c r="Q137" t="s">
        <v>1680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2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2</v>
      </c>
      <c r="B138">
        <v>7</v>
      </c>
      <c r="C138">
        <v>4</v>
      </c>
      <c r="D138">
        <v>0</v>
      </c>
      <c r="G138">
        <v>55</v>
      </c>
      <c r="Q138" t="s">
        <v>2293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2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2</v>
      </c>
      <c r="B139">
        <v>7</v>
      </c>
      <c r="C139">
        <v>5</v>
      </c>
      <c r="D139">
        <v>0</v>
      </c>
      <c r="G139">
        <v>342</v>
      </c>
      <c r="Q139" t="s">
        <v>2294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2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2</v>
      </c>
      <c r="B140">
        <v>7</v>
      </c>
      <c r="C140">
        <v>6</v>
      </c>
      <c r="D140">
        <v>0</v>
      </c>
      <c r="G140">
        <v>89</v>
      </c>
      <c r="Q140" t="s">
        <v>1679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2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2</v>
      </c>
      <c r="B141">
        <v>7</v>
      </c>
      <c r="C141">
        <v>7</v>
      </c>
      <c r="D141">
        <v>0</v>
      </c>
      <c r="G141">
        <v>90</v>
      </c>
      <c r="Q141" t="s">
        <v>1682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2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2</v>
      </c>
      <c r="B142">
        <v>8</v>
      </c>
      <c r="C142">
        <v>1</v>
      </c>
      <c r="D142">
        <v>0</v>
      </c>
      <c r="G142">
        <v>6</v>
      </c>
      <c r="Q142" t="s">
        <v>1666</v>
      </c>
      <c r="S142">
        <v>0</v>
      </c>
      <c r="Z142">
        <v>1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2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2</v>
      </c>
      <c r="B143">
        <v>8</v>
      </c>
      <c r="C143">
        <v>2</v>
      </c>
      <c r="D143">
        <v>0</v>
      </c>
      <c r="G143">
        <v>121</v>
      </c>
      <c r="Q143" t="s">
        <v>1683</v>
      </c>
      <c r="S143">
        <v>0</v>
      </c>
      <c r="Z143">
        <v>1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2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2</v>
      </c>
      <c r="B144">
        <v>8</v>
      </c>
      <c r="C144">
        <v>3</v>
      </c>
      <c r="D144">
        <v>0</v>
      </c>
      <c r="G144">
        <v>288</v>
      </c>
      <c r="Q144" t="s">
        <v>2295</v>
      </c>
      <c r="S144">
        <v>0</v>
      </c>
      <c r="Z144">
        <v>1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2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2</v>
      </c>
      <c r="B145">
        <v>8</v>
      </c>
      <c r="C145">
        <v>4</v>
      </c>
      <c r="D145">
        <v>0</v>
      </c>
      <c r="G145">
        <v>174</v>
      </c>
      <c r="Q145" t="s">
        <v>2296</v>
      </c>
      <c r="S145">
        <v>0</v>
      </c>
      <c r="Z145">
        <v>1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2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2</v>
      </c>
      <c r="B146">
        <v>8</v>
      </c>
      <c r="C146">
        <v>5</v>
      </c>
      <c r="D146">
        <v>0</v>
      </c>
      <c r="G146">
        <v>267</v>
      </c>
      <c r="Q146" t="s">
        <v>2297</v>
      </c>
      <c r="S146">
        <v>0</v>
      </c>
      <c r="Z146">
        <v>1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2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2</v>
      </c>
      <c r="B147">
        <v>8</v>
      </c>
      <c r="C147">
        <v>6</v>
      </c>
      <c r="D147">
        <v>0</v>
      </c>
      <c r="G147">
        <v>253</v>
      </c>
      <c r="Q147" t="s">
        <v>1684</v>
      </c>
      <c r="S147">
        <v>0</v>
      </c>
      <c r="Z147">
        <v>1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2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2</v>
      </c>
      <c r="B148">
        <v>8</v>
      </c>
      <c r="C148">
        <v>7</v>
      </c>
      <c r="D148">
        <v>0</v>
      </c>
      <c r="G148">
        <v>240</v>
      </c>
      <c r="Q148" t="s">
        <v>1720</v>
      </c>
      <c r="S148">
        <v>0</v>
      </c>
      <c r="Z148">
        <v>1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2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2</v>
      </c>
      <c r="B149">
        <v>9</v>
      </c>
      <c r="C149">
        <v>1</v>
      </c>
      <c r="D149">
        <v>0</v>
      </c>
      <c r="G149">
        <v>136</v>
      </c>
      <c r="Q149" t="s">
        <v>2296</v>
      </c>
      <c r="S149">
        <v>0</v>
      </c>
      <c r="Z149">
        <v>1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2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2</v>
      </c>
      <c r="B150">
        <v>9</v>
      </c>
      <c r="C150">
        <v>2</v>
      </c>
      <c r="D150">
        <v>0</v>
      </c>
      <c r="G150">
        <v>87</v>
      </c>
      <c r="Q150" t="s">
        <v>1685</v>
      </c>
      <c r="S150">
        <v>0</v>
      </c>
      <c r="Z150">
        <v>1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2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2</v>
      </c>
      <c r="B151">
        <v>9</v>
      </c>
      <c r="C151">
        <v>3</v>
      </c>
      <c r="D151">
        <v>0</v>
      </c>
      <c r="G151">
        <v>327</v>
      </c>
      <c r="Q151" t="s">
        <v>1668</v>
      </c>
      <c r="S151">
        <v>0</v>
      </c>
      <c r="Z151">
        <v>1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2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2</v>
      </c>
      <c r="B152">
        <v>9</v>
      </c>
      <c r="C152">
        <v>4</v>
      </c>
      <c r="D152">
        <v>0</v>
      </c>
      <c r="G152">
        <v>135</v>
      </c>
      <c r="Q152" t="s">
        <v>1687</v>
      </c>
      <c r="S152">
        <v>0</v>
      </c>
      <c r="Z152">
        <v>1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2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2</v>
      </c>
      <c r="B153">
        <v>9</v>
      </c>
      <c r="C153">
        <v>5</v>
      </c>
      <c r="D153">
        <v>0</v>
      </c>
      <c r="G153">
        <v>326</v>
      </c>
      <c r="Q153" t="s">
        <v>1686</v>
      </c>
      <c r="S153">
        <v>0</v>
      </c>
      <c r="Z153">
        <v>1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2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2</v>
      </c>
      <c r="B154">
        <v>9</v>
      </c>
      <c r="C154">
        <v>6</v>
      </c>
      <c r="D154">
        <v>0</v>
      </c>
      <c r="G154">
        <v>332</v>
      </c>
      <c r="Q154" t="s">
        <v>2298</v>
      </c>
      <c r="S154">
        <v>0</v>
      </c>
      <c r="Z154">
        <v>1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2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2</v>
      </c>
      <c r="B155">
        <v>9</v>
      </c>
      <c r="C155">
        <v>7</v>
      </c>
      <c r="D155">
        <v>0</v>
      </c>
      <c r="G155">
        <v>137</v>
      </c>
      <c r="Q155" t="s">
        <v>1685</v>
      </c>
      <c r="S155">
        <v>0</v>
      </c>
      <c r="Z155">
        <v>1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2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2</v>
      </c>
      <c r="B156">
        <v>10</v>
      </c>
      <c r="C156">
        <v>1</v>
      </c>
      <c r="D156">
        <v>0</v>
      </c>
      <c r="G156">
        <v>175</v>
      </c>
      <c r="Q156" t="s">
        <v>2299</v>
      </c>
      <c r="S156">
        <v>0</v>
      </c>
      <c r="Z156">
        <v>1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2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2</v>
      </c>
      <c r="B157">
        <v>10</v>
      </c>
      <c r="C157">
        <v>2</v>
      </c>
      <c r="D157">
        <v>0</v>
      </c>
      <c r="G157">
        <v>252</v>
      </c>
      <c r="Q157" t="s">
        <v>2300</v>
      </c>
      <c r="S157">
        <v>0</v>
      </c>
      <c r="Z157">
        <v>1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2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2</v>
      </c>
      <c r="B158">
        <v>10</v>
      </c>
      <c r="C158">
        <v>3</v>
      </c>
      <c r="D158">
        <v>0</v>
      </c>
      <c r="G158">
        <v>281</v>
      </c>
      <c r="Q158" t="s">
        <v>2301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2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2</v>
      </c>
      <c r="B159">
        <v>10</v>
      </c>
      <c r="C159">
        <v>4</v>
      </c>
      <c r="D159">
        <v>0</v>
      </c>
      <c r="G159">
        <v>152</v>
      </c>
      <c r="Q159" t="s">
        <v>2302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2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2</v>
      </c>
      <c r="B160">
        <v>10</v>
      </c>
      <c r="C160">
        <v>5</v>
      </c>
      <c r="D160">
        <v>0</v>
      </c>
      <c r="G160">
        <v>72</v>
      </c>
      <c r="Q160" t="s">
        <v>2303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2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2</v>
      </c>
      <c r="B161">
        <v>10</v>
      </c>
      <c r="C161">
        <v>6</v>
      </c>
      <c r="D161">
        <v>0</v>
      </c>
      <c r="G161">
        <v>340</v>
      </c>
      <c r="Q161" t="s">
        <v>2304</v>
      </c>
      <c r="S161">
        <v>0</v>
      </c>
      <c r="Z161">
        <v>1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2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2</v>
      </c>
      <c r="B162">
        <v>10</v>
      </c>
      <c r="C162">
        <v>7</v>
      </c>
      <c r="D162">
        <v>0</v>
      </c>
      <c r="G162">
        <v>131</v>
      </c>
      <c r="Q162" t="s">
        <v>1688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2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2</v>
      </c>
      <c r="B163">
        <v>11</v>
      </c>
      <c r="C163">
        <v>1</v>
      </c>
      <c r="D163">
        <v>0</v>
      </c>
      <c r="G163">
        <v>82</v>
      </c>
      <c r="Q163" t="s">
        <v>1690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2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2</v>
      </c>
      <c r="B164">
        <v>11</v>
      </c>
      <c r="C164">
        <v>2</v>
      </c>
      <c r="D164">
        <v>0</v>
      </c>
      <c r="G164">
        <v>282</v>
      </c>
      <c r="Q164" t="s">
        <v>2305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2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2</v>
      </c>
      <c r="B165">
        <v>11</v>
      </c>
      <c r="C165">
        <v>3</v>
      </c>
      <c r="D165">
        <v>0</v>
      </c>
      <c r="G165">
        <v>314</v>
      </c>
      <c r="Q165" t="s">
        <v>160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2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2</v>
      </c>
      <c r="B166">
        <v>11</v>
      </c>
      <c r="C166">
        <v>4</v>
      </c>
      <c r="D166">
        <v>0</v>
      </c>
      <c r="G166">
        <v>251</v>
      </c>
      <c r="Q166" t="s">
        <v>1691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2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2</v>
      </c>
      <c r="B167">
        <v>11</v>
      </c>
      <c r="C167">
        <v>5</v>
      </c>
      <c r="D167">
        <v>0</v>
      </c>
      <c r="G167">
        <v>81</v>
      </c>
      <c r="Q167" t="s">
        <v>2306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2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2</v>
      </c>
      <c r="B168">
        <v>11</v>
      </c>
      <c r="C168">
        <v>6</v>
      </c>
      <c r="D168">
        <v>0</v>
      </c>
      <c r="G168">
        <v>134</v>
      </c>
      <c r="Q168" t="s">
        <v>2307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2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2</v>
      </c>
      <c r="B169">
        <v>11</v>
      </c>
      <c r="C169">
        <v>7</v>
      </c>
      <c r="D169">
        <v>0</v>
      </c>
      <c r="G169">
        <v>328</v>
      </c>
      <c r="Q169" t="s">
        <v>2308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2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2</v>
      </c>
      <c r="B170">
        <v>12</v>
      </c>
      <c r="C170">
        <v>1</v>
      </c>
      <c r="D170">
        <v>0</v>
      </c>
      <c r="G170">
        <v>70</v>
      </c>
      <c r="Q170" t="s">
        <v>2309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2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2</v>
      </c>
      <c r="B171">
        <v>12</v>
      </c>
      <c r="C171">
        <v>2</v>
      </c>
      <c r="D171">
        <v>0</v>
      </c>
      <c r="G171">
        <v>284</v>
      </c>
      <c r="Q171" t="s">
        <v>2310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2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2</v>
      </c>
      <c r="B172">
        <v>12</v>
      </c>
      <c r="C172">
        <v>3</v>
      </c>
      <c r="D172">
        <v>0</v>
      </c>
      <c r="G172">
        <v>254</v>
      </c>
      <c r="Q172" t="s">
        <v>2311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2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2</v>
      </c>
      <c r="B173">
        <v>12</v>
      </c>
      <c r="C173">
        <v>4</v>
      </c>
      <c r="D173">
        <v>0</v>
      </c>
      <c r="G173">
        <v>170</v>
      </c>
      <c r="Q173" t="s">
        <v>2312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2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2</v>
      </c>
      <c r="B174">
        <v>12</v>
      </c>
      <c r="C174">
        <v>5</v>
      </c>
      <c r="D174">
        <v>0</v>
      </c>
      <c r="G174">
        <v>210</v>
      </c>
      <c r="Q174" t="s">
        <v>2313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2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2</v>
      </c>
      <c r="B175">
        <v>12</v>
      </c>
      <c r="C175">
        <v>6</v>
      </c>
      <c r="D175">
        <v>0</v>
      </c>
      <c r="G175">
        <v>149</v>
      </c>
      <c r="Q175" t="s">
        <v>2314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2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2</v>
      </c>
      <c r="B176">
        <v>12</v>
      </c>
      <c r="C176">
        <v>7</v>
      </c>
      <c r="D176">
        <v>0</v>
      </c>
      <c r="G176">
        <v>132</v>
      </c>
      <c r="Q176" t="s">
        <v>2315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2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2</v>
      </c>
      <c r="B177">
        <v>13</v>
      </c>
      <c r="C177">
        <v>1</v>
      </c>
      <c r="D177">
        <v>0</v>
      </c>
      <c r="G177">
        <v>88</v>
      </c>
      <c r="Q177" t="s">
        <v>2316</v>
      </c>
      <c r="S177">
        <v>0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2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2</v>
      </c>
      <c r="B178">
        <v>13</v>
      </c>
      <c r="C178">
        <v>2</v>
      </c>
      <c r="D178">
        <v>0</v>
      </c>
      <c r="G178">
        <v>85</v>
      </c>
      <c r="Q178" t="s">
        <v>2317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2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2</v>
      </c>
      <c r="B179">
        <v>13</v>
      </c>
      <c r="C179">
        <v>3</v>
      </c>
      <c r="D179">
        <v>0</v>
      </c>
      <c r="G179">
        <v>339</v>
      </c>
      <c r="Q179" t="s">
        <v>2318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2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2</v>
      </c>
      <c r="B180">
        <v>13</v>
      </c>
      <c r="C180">
        <v>4</v>
      </c>
      <c r="D180">
        <v>0</v>
      </c>
      <c r="G180">
        <v>266</v>
      </c>
      <c r="Q180" t="s">
        <v>2319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2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2</v>
      </c>
      <c r="B181">
        <v>13</v>
      </c>
      <c r="C181">
        <v>5</v>
      </c>
      <c r="D181">
        <v>0</v>
      </c>
      <c r="G181">
        <v>79</v>
      </c>
      <c r="Q181" t="s">
        <v>2320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2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2</v>
      </c>
      <c r="B182">
        <v>13</v>
      </c>
      <c r="C182">
        <v>6</v>
      </c>
      <c r="D182">
        <v>0</v>
      </c>
      <c r="G182">
        <v>147</v>
      </c>
      <c r="Q182" t="s">
        <v>2321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2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2</v>
      </c>
      <c r="B183">
        <v>13</v>
      </c>
      <c r="C183">
        <v>7</v>
      </c>
      <c r="D183">
        <v>0</v>
      </c>
      <c r="G183">
        <v>211</v>
      </c>
      <c r="Q183" t="s">
        <v>1692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2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3</v>
      </c>
      <c r="B184">
        <v>1</v>
      </c>
      <c r="C184">
        <v>1</v>
      </c>
      <c r="D184">
        <v>0</v>
      </c>
      <c r="G184">
        <v>0</v>
      </c>
      <c r="Q184" t="s">
        <v>24</v>
      </c>
      <c r="S184">
        <v>0</v>
      </c>
      <c r="Z184">
        <v>0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3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3</v>
      </c>
      <c r="B185">
        <v>1</v>
      </c>
      <c r="C185">
        <v>2</v>
      </c>
      <c r="D185">
        <v>0</v>
      </c>
      <c r="G185">
        <v>0</v>
      </c>
      <c r="Q185" t="s">
        <v>24</v>
      </c>
      <c r="S185">
        <v>0</v>
      </c>
      <c r="Z185">
        <v>0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3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3</v>
      </c>
      <c r="B186">
        <v>1</v>
      </c>
      <c r="C186">
        <v>3</v>
      </c>
      <c r="D186">
        <v>0</v>
      </c>
      <c r="G186">
        <v>64</v>
      </c>
      <c r="Q186" t="s">
        <v>2322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3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3</v>
      </c>
      <c r="B187">
        <v>1</v>
      </c>
      <c r="C187">
        <v>4</v>
      </c>
      <c r="D187">
        <v>0</v>
      </c>
      <c r="G187">
        <v>32</v>
      </c>
      <c r="Q187" t="s">
        <v>2323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3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3</v>
      </c>
      <c r="B188">
        <v>1</v>
      </c>
      <c r="C188">
        <v>5</v>
      </c>
      <c r="D188">
        <v>0</v>
      </c>
      <c r="G188">
        <v>248</v>
      </c>
      <c r="Q188" t="s">
        <v>2324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3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3</v>
      </c>
      <c r="B189">
        <v>1</v>
      </c>
      <c r="C189">
        <v>6</v>
      </c>
      <c r="D189">
        <v>0</v>
      </c>
      <c r="G189">
        <v>233</v>
      </c>
      <c r="Q189" t="s">
        <v>2325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3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3</v>
      </c>
      <c r="B190">
        <v>1</v>
      </c>
      <c r="C190">
        <v>7</v>
      </c>
      <c r="D190">
        <v>0</v>
      </c>
      <c r="G190">
        <v>0</v>
      </c>
      <c r="Q190" t="s">
        <v>24</v>
      </c>
      <c r="S190">
        <v>0</v>
      </c>
      <c r="Z190">
        <v>0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3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3</v>
      </c>
      <c r="B191">
        <v>2</v>
      </c>
      <c r="C191">
        <v>1</v>
      </c>
      <c r="D191">
        <v>0</v>
      </c>
      <c r="G191">
        <v>114</v>
      </c>
      <c r="Q191" t="s">
        <v>2326</v>
      </c>
      <c r="S191">
        <v>0</v>
      </c>
      <c r="Z191">
        <v>1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3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3</v>
      </c>
      <c r="B192">
        <v>2</v>
      </c>
      <c r="C192">
        <v>2</v>
      </c>
      <c r="D192">
        <v>0</v>
      </c>
      <c r="G192">
        <v>63</v>
      </c>
      <c r="Q192" t="s">
        <v>2327</v>
      </c>
      <c r="S192">
        <v>0</v>
      </c>
      <c r="Z192">
        <v>1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3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3</v>
      </c>
      <c r="B193">
        <v>2</v>
      </c>
      <c r="C193">
        <v>3</v>
      </c>
      <c r="D193">
        <v>0</v>
      </c>
      <c r="G193">
        <v>28</v>
      </c>
      <c r="Q193" t="s">
        <v>2328</v>
      </c>
      <c r="S193">
        <v>0</v>
      </c>
      <c r="Z193">
        <v>1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3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3</v>
      </c>
      <c r="B194">
        <v>2</v>
      </c>
      <c r="C194">
        <v>4</v>
      </c>
      <c r="D194">
        <v>0</v>
      </c>
      <c r="G194">
        <v>206</v>
      </c>
      <c r="Q194" t="s">
        <v>2329</v>
      </c>
      <c r="S194">
        <v>0</v>
      </c>
      <c r="Z194">
        <v>1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3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3</v>
      </c>
      <c r="B195">
        <v>2</v>
      </c>
      <c r="C195">
        <v>5</v>
      </c>
      <c r="D195">
        <v>0</v>
      </c>
      <c r="G195">
        <v>112</v>
      </c>
      <c r="Q195" t="s">
        <v>2330</v>
      </c>
      <c r="S195">
        <v>0</v>
      </c>
      <c r="Z195">
        <v>1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3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3</v>
      </c>
      <c r="B196">
        <v>2</v>
      </c>
      <c r="C196">
        <v>6</v>
      </c>
      <c r="D196">
        <v>0</v>
      </c>
      <c r="G196">
        <v>30</v>
      </c>
      <c r="Q196" t="s">
        <v>2331</v>
      </c>
      <c r="S196">
        <v>0</v>
      </c>
      <c r="Z196">
        <v>1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3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3</v>
      </c>
      <c r="B197">
        <v>2</v>
      </c>
      <c r="C197">
        <v>7</v>
      </c>
      <c r="D197">
        <v>0</v>
      </c>
      <c r="G197">
        <v>31</v>
      </c>
      <c r="Q197" t="s">
        <v>2332</v>
      </c>
      <c r="S197">
        <v>0</v>
      </c>
      <c r="Z197">
        <v>1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3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3</v>
      </c>
      <c r="B198">
        <v>3</v>
      </c>
      <c r="C198">
        <v>1</v>
      </c>
      <c r="D198">
        <v>0</v>
      </c>
      <c r="G198">
        <v>205</v>
      </c>
      <c r="Q198" t="s">
        <v>2333</v>
      </c>
      <c r="S198">
        <v>0</v>
      </c>
      <c r="Z198">
        <v>1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3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3</v>
      </c>
      <c r="B199">
        <v>3</v>
      </c>
      <c r="C199">
        <v>2</v>
      </c>
      <c r="D199">
        <v>0</v>
      </c>
      <c r="G199">
        <v>27</v>
      </c>
      <c r="Q199" t="s">
        <v>1693</v>
      </c>
      <c r="S199">
        <v>0</v>
      </c>
      <c r="Z199">
        <v>1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3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3</v>
      </c>
      <c r="B200">
        <v>3</v>
      </c>
      <c r="C200">
        <v>3</v>
      </c>
      <c r="D200">
        <v>0</v>
      </c>
      <c r="G200">
        <v>199</v>
      </c>
      <c r="Q200" t="s">
        <v>2334</v>
      </c>
      <c r="S200">
        <v>0</v>
      </c>
      <c r="Z200">
        <v>1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3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3</v>
      </c>
      <c r="B201">
        <v>3</v>
      </c>
      <c r="C201">
        <v>4</v>
      </c>
      <c r="D201">
        <v>0</v>
      </c>
      <c r="G201">
        <v>25</v>
      </c>
      <c r="Q201" t="s">
        <v>2335</v>
      </c>
      <c r="S201">
        <v>0</v>
      </c>
      <c r="Z201">
        <v>1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3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3</v>
      </c>
      <c r="B202">
        <v>3</v>
      </c>
      <c r="C202">
        <v>5</v>
      </c>
      <c r="D202">
        <v>0</v>
      </c>
      <c r="G202">
        <v>303</v>
      </c>
      <c r="Q202" t="s">
        <v>2233</v>
      </c>
      <c r="S202">
        <v>0</v>
      </c>
      <c r="Z202">
        <v>1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3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3</v>
      </c>
      <c r="B203">
        <v>3</v>
      </c>
      <c r="C203">
        <v>6</v>
      </c>
      <c r="D203">
        <v>0</v>
      </c>
      <c r="G203">
        <v>201</v>
      </c>
      <c r="Q203" t="s">
        <v>2336</v>
      </c>
      <c r="S203">
        <v>0</v>
      </c>
      <c r="Z203">
        <v>1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3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3</v>
      </c>
      <c r="B204">
        <v>3</v>
      </c>
      <c r="C204">
        <v>7</v>
      </c>
      <c r="D204">
        <v>0</v>
      </c>
      <c r="G204">
        <v>337</v>
      </c>
      <c r="Q204" t="s">
        <v>2337</v>
      </c>
      <c r="S204">
        <v>0</v>
      </c>
      <c r="Z204">
        <v>1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3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3</v>
      </c>
      <c r="B205">
        <v>4</v>
      </c>
      <c r="C205">
        <v>1</v>
      </c>
      <c r="D205">
        <v>0</v>
      </c>
      <c r="G205">
        <v>305</v>
      </c>
      <c r="Q205" t="s">
        <v>2338</v>
      </c>
      <c r="S205">
        <v>0</v>
      </c>
      <c r="Z205">
        <v>1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3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3</v>
      </c>
      <c r="B206">
        <v>4</v>
      </c>
      <c r="C206">
        <v>2</v>
      </c>
      <c r="D206">
        <v>0</v>
      </c>
      <c r="G206">
        <v>145</v>
      </c>
      <c r="Q206" t="s">
        <v>2339</v>
      </c>
      <c r="S206">
        <v>0</v>
      </c>
      <c r="Z206">
        <v>1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3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3</v>
      </c>
      <c r="B207">
        <v>4</v>
      </c>
      <c r="C207">
        <v>3</v>
      </c>
      <c r="D207">
        <v>0</v>
      </c>
      <c r="G207">
        <v>20</v>
      </c>
      <c r="Q207" t="s">
        <v>2340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3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3</v>
      </c>
      <c r="B208">
        <v>4</v>
      </c>
      <c r="C208">
        <v>4</v>
      </c>
      <c r="D208">
        <v>0</v>
      </c>
      <c r="G208">
        <v>257</v>
      </c>
      <c r="Q208" t="s">
        <v>2341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3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3</v>
      </c>
      <c r="B209">
        <v>4</v>
      </c>
      <c r="C209">
        <v>5</v>
      </c>
      <c r="D209">
        <v>0</v>
      </c>
      <c r="G209">
        <v>272</v>
      </c>
      <c r="Q209" t="s">
        <v>2342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3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3</v>
      </c>
      <c r="B210">
        <v>4</v>
      </c>
      <c r="C210">
        <v>6</v>
      </c>
      <c r="D210">
        <v>0</v>
      </c>
      <c r="G210">
        <v>345</v>
      </c>
      <c r="Q210" t="s">
        <v>2277</v>
      </c>
      <c r="S210">
        <v>0</v>
      </c>
      <c r="Z210">
        <v>1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3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3</v>
      </c>
      <c r="B211">
        <v>4</v>
      </c>
      <c r="C211">
        <v>7</v>
      </c>
      <c r="D211">
        <v>0</v>
      </c>
      <c r="G211">
        <v>77</v>
      </c>
      <c r="Q211" t="s">
        <v>2343</v>
      </c>
      <c r="S211">
        <v>0</v>
      </c>
      <c r="Z211">
        <v>1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3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4</v>
      </c>
      <c r="B212">
        <v>1</v>
      </c>
      <c r="C212">
        <v>1</v>
      </c>
      <c r="D212">
        <v>0</v>
      </c>
      <c r="G212">
        <v>157</v>
      </c>
      <c r="Q212" t="s">
        <v>2344</v>
      </c>
      <c r="S212">
        <v>0</v>
      </c>
      <c r="Z212">
        <v>1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4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4</v>
      </c>
      <c r="B213">
        <v>1</v>
      </c>
      <c r="C213">
        <v>2</v>
      </c>
      <c r="D213">
        <v>0</v>
      </c>
      <c r="G213">
        <v>277</v>
      </c>
      <c r="Q213" t="s">
        <v>2217</v>
      </c>
      <c r="S213">
        <v>0</v>
      </c>
      <c r="Z213">
        <v>1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4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4</v>
      </c>
      <c r="B214">
        <v>1</v>
      </c>
      <c r="C214">
        <v>3</v>
      </c>
      <c r="D214">
        <v>0</v>
      </c>
      <c r="G214">
        <v>12</v>
      </c>
      <c r="Q214" t="s">
        <v>2345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4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4</v>
      </c>
      <c r="B215">
        <v>1</v>
      </c>
      <c r="C215">
        <v>4</v>
      </c>
      <c r="D215">
        <v>0</v>
      </c>
      <c r="G215">
        <v>220</v>
      </c>
      <c r="Q215" t="s">
        <v>2346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4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4</v>
      </c>
      <c r="B216">
        <v>1</v>
      </c>
      <c r="C216">
        <v>5</v>
      </c>
      <c r="D216">
        <v>0</v>
      </c>
      <c r="G216">
        <v>294</v>
      </c>
      <c r="Q216" t="s">
        <v>2347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4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4</v>
      </c>
      <c r="B217">
        <v>1</v>
      </c>
      <c r="C217">
        <v>6</v>
      </c>
      <c r="D217">
        <v>0</v>
      </c>
      <c r="G217">
        <v>221</v>
      </c>
      <c r="Q217" t="s">
        <v>2348</v>
      </c>
      <c r="S217">
        <v>0</v>
      </c>
      <c r="Z217">
        <v>1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4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4</v>
      </c>
      <c r="B218">
        <v>1</v>
      </c>
      <c r="C218">
        <v>7</v>
      </c>
      <c r="D218">
        <v>0</v>
      </c>
      <c r="G218">
        <v>296</v>
      </c>
      <c r="Q218" t="s">
        <v>2349</v>
      </c>
      <c r="S218">
        <v>0</v>
      </c>
      <c r="Z218">
        <v>1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4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4</v>
      </c>
      <c r="B219">
        <v>2</v>
      </c>
      <c r="C219">
        <v>1</v>
      </c>
      <c r="D219">
        <v>0</v>
      </c>
      <c r="G219">
        <v>139</v>
      </c>
      <c r="Q219" t="s">
        <v>2350</v>
      </c>
      <c r="S219">
        <v>0</v>
      </c>
      <c r="Z219">
        <v>1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4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4</v>
      </c>
      <c r="B220">
        <v>2</v>
      </c>
      <c r="C220">
        <v>2</v>
      </c>
      <c r="D220">
        <v>0</v>
      </c>
      <c r="G220">
        <v>182</v>
      </c>
      <c r="Q220" t="s">
        <v>2351</v>
      </c>
      <c r="S220">
        <v>0</v>
      </c>
      <c r="Z220">
        <v>1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4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4</v>
      </c>
      <c r="B221">
        <v>2</v>
      </c>
      <c r="C221">
        <v>3</v>
      </c>
      <c r="D221">
        <v>0</v>
      </c>
      <c r="G221">
        <v>90</v>
      </c>
      <c r="Q221" t="s">
        <v>2352</v>
      </c>
      <c r="S221">
        <v>0</v>
      </c>
      <c r="Z221">
        <v>1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4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4</v>
      </c>
      <c r="B222">
        <v>2</v>
      </c>
      <c r="C222">
        <v>4</v>
      </c>
      <c r="D222">
        <v>0</v>
      </c>
      <c r="G222">
        <v>185</v>
      </c>
      <c r="Q222" t="s">
        <v>2353</v>
      </c>
      <c r="S222">
        <v>0</v>
      </c>
      <c r="Z222">
        <v>1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4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4</v>
      </c>
      <c r="B223">
        <v>2</v>
      </c>
      <c r="C223">
        <v>5</v>
      </c>
      <c r="D223">
        <v>0</v>
      </c>
      <c r="G223">
        <v>167</v>
      </c>
      <c r="Q223" t="s">
        <v>2354</v>
      </c>
      <c r="S223">
        <v>0</v>
      </c>
      <c r="Z223">
        <v>1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4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4</v>
      </c>
      <c r="B224">
        <v>2</v>
      </c>
      <c r="C224">
        <v>6</v>
      </c>
      <c r="D224">
        <v>0</v>
      </c>
      <c r="G224">
        <v>11</v>
      </c>
      <c r="Q224" t="s">
        <v>2355</v>
      </c>
      <c r="S224">
        <v>0</v>
      </c>
      <c r="Z224">
        <v>1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4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4</v>
      </c>
      <c r="B225">
        <v>2</v>
      </c>
      <c r="C225">
        <v>7</v>
      </c>
      <c r="D225">
        <v>0</v>
      </c>
      <c r="G225">
        <v>13</v>
      </c>
      <c r="Q225" t="s">
        <v>2356</v>
      </c>
      <c r="S225">
        <v>0</v>
      </c>
      <c r="Z225">
        <v>1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4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4</v>
      </c>
      <c r="B226">
        <v>3</v>
      </c>
      <c r="C226">
        <v>1</v>
      </c>
      <c r="D226">
        <v>0</v>
      </c>
      <c r="G226">
        <v>291</v>
      </c>
      <c r="Q226" t="s">
        <v>2357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4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4</v>
      </c>
      <c r="B227">
        <v>3</v>
      </c>
      <c r="C227">
        <v>2</v>
      </c>
      <c r="D227">
        <v>0</v>
      </c>
      <c r="G227">
        <v>179</v>
      </c>
      <c r="Q227" t="s">
        <v>2358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4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4</v>
      </c>
      <c r="B228">
        <v>3</v>
      </c>
      <c r="C228">
        <v>3</v>
      </c>
      <c r="D228">
        <v>0</v>
      </c>
      <c r="G228">
        <v>86</v>
      </c>
      <c r="Q228" t="s">
        <v>1657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4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4</v>
      </c>
      <c r="B229">
        <v>3</v>
      </c>
      <c r="C229">
        <v>4</v>
      </c>
      <c r="D229">
        <v>0</v>
      </c>
      <c r="G229">
        <v>235</v>
      </c>
      <c r="Q229" t="s">
        <v>1681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4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4</v>
      </c>
      <c r="B230">
        <v>3</v>
      </c>
      <c r="C230">
        <v>5</v>
      </c>
      <c r="D230">
        <v>0</v>
      </c>
      <c r="G230">
        <v>2</v>
      </c>
      <c r="Q230" t="s">
        <v>2359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4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4</v>
      </c>
      <c r="B231">
        <v>3</v>
      </c>
      <c r="C231">
        <v>6</v>
      </c>
      <c r="D231">
        <v>0</v>
      </c>
      <c r="G231">
        <v>318</v>
      </c>
      <c r="Q231" t="s">
        <v>2360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4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4</v>
      </c>
      <c r="B232">
        <v>3</v>
      </c>
      <c r="C232">
        <v>7</v>
      </c>
      <c r="D232">
        <v>0</v>
      </c>
      <c r="G232">
        <v>319</v>
      </c>
      <c r="Q232" t="s">
        <v>2361</v>
      </c>
      <c r="S232">
        <v>0</v>
      </c>
      <c r="Z232">
        <v>1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4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7</v>
      </c>
      <c r="B233">
        <v>1</v>
      </c>
      <c r="C233">
        <v>1</v>
      </c>
      <c r="D233">
        <v>0</v>
      </c>
      <c r="G233">
        <v>66</v>
      </c>
      <c r="Q233" t="s">
        <v>1697</v>
      </c>
      <c r="S233">
        <v>0</v>
      </c>
      <c r="Z233">
        <v>1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5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7</v>
      </c>
      <c r="B234">
        <v>1</v>
      </c>
      <c r="C234">
        <v>2</v>
      </c>
      <c r="D234">
        <v>0</v>
      </c>
      <c r="G234">
        <v>209</v>
      </c>
      <c r="Q234" t="s">
        <v>2373</v>
      </c>
      <c r="S234">
        <v>0</v>
      </c>
      <c r="Z234">
        <v>1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5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7</v>
      </c>
      <c r="B235">
        <v>1</v>
      </c>
      <c r="C235">
        <v>3</v>
      </c>
      <c r="D235">
        <v>0</v>
      </c>
      <c r="G235">
        <v>31</v>
      </c>
      <c r="Q235" t="s">
        <v>2374</v>
      </c>
      <c r="S235">
        <v>0</v>
      </c>
      <c r="Z235">
        <v>1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5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7</v>
      </c>
      <c r="B236">
        <v>1</v>
      </c>
      <c r="C236">
        <v>4</v>
      </c>
      <c r="D236">
        <v>0</v>
      </c>
      <c r="G236">
        <v>309</v>
      </c>
      <c r="Q236" t="s">
        <v>2375</v>
      </c>
      <c r="S236">
        <v>0</v>
      </c>
      <c r="Z236">
        <v>1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5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7</v>
      </c>
      <c r="B237">
        <v>1</v>
      </c>
      <c r="C237">
        <v>5</v>
      </c>
      <c r="D237">
        <v>0</v>
      </c>
      <c r="G237">
        <v>273</v>
      </c>
      <c r="Q237" t="s">
        <v>2376</v>
      </c>
      <c r="S237">
        <v>0</v>
      </c>
      <c r="Z237">
        <v>1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5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7</v>
      </c>
      <c r="B238">
        <v>1</v>
      </c>
      <c r="C238">
        <v>6</v>
      </c>
      <c r="D238">
        <v>0</v>
      </c>
      <c r="G238">
        <v>207</v>
      </c>
      <c r="Q238" t="s">
        <v>2377</v>
      </c>
      <c r="S238">
        <v>0</v>
      </c>
      <c r="Z238">
        <v>1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5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7</v>
      </c>
      <c r="B239">
        <v>1</v>
      </c>
      <c r="C239">
        <v>7</v>
      </c>
      <c r="D239">
        <v>0</v>
      </c>
      <c r="G239">
        <v>164</v>
      </c>
      <c r="Q239" t="s">
        <v>2378</v>
      </c>
      <c r="S239">
        <v>0</v>
      </c>
      <c r="Z239">
        <v>1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5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7</v>
      </c>
      <c r="B240">
        <v>2</v>
      </c>
      <c r="C240">
        <v>1</v>
      </c>
      <c r="D240">
        <v>0</v>
      </c>
      <c r="G240">
        <v>307</v>
      </c>
      <c r="Q240" t="s">
        <v>2379</v>
      </c>
      <c r="S240">
        <v>0</v>
      </c>
      <c r="Z240">
        <v>1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5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7</v>
      </c>
      <c r="B241">
        <v>2</v>
      </c>
      <c r="C241">
        <v>2</v>
      </c>
      <c r="D241">
        <v>0</v>
      </c>
      <c r="G241">
        <v>78</v>
      </c>
      <c r="Q241" t="s">
        <v>2218</v>
      </c>
      <c r="S241">
        <v>0</v>
      </c>
      <c r="Z241">
        <v>1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5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7</v>
      </c>
      <c r="B242">
        <v>2</v>
      </c>
      <c r="C242">
        <v>3</v>
      </c>
      <c r="D242">
        <v>0</v>
      </c>
      <c r="G242">
        <v>228</v>
      </c>
      <c r="Q242" t="s">
        <v>2380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5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7</v>
      </c>
      <c r="B243">
        <v>2</v>
      </c>
      <c r="C243">
        <v>4</v>
      </c>
      <c r="D243">
        <v>0</v>
      </c>
      <c r="G243">
        <v>271</v>
      </c>
      <c r="Q243" t="s">
        <v>2381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5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7</v>
      </c>
      <c r="B244">
        <v>2</v>
      </c>
      <c r="C244">
        <v>5</v>
      </c>
      <c r="D244">
        <v>0</v>
      </c>
      <c r="G244">
        <v>106</v>
      </c>
      <c r="Q244" t="s">
        <v>1702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5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7</v>
      </c>
      <c r="B245">
        <v>2</v>
      </c>
      <c r="C245">
        <v>6</v>
      </c>
      <c r="D245">
        <v>0</v>
      </c>
      <c r="G245">
        <v>111</v>
      </c>
      <c r="Q245" t="s">
        <v>2382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5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7</v>
      </c>
      <c r="B246">
        <v>2</v>
      </c>
      <c r="C246">
        <v>7</v>
      </c>
      <c r="D246">
        <v>0</v>
      </c>
      <c r="G246">
        <v>232</v>
      </c>
      <c r="Q246" t="s">
        <v>2383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5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7</v>
      </c>
      <c r="B247">
        <v>3</v>
      </c>
      <c r="C247">
        <v>1</v>
      </c>
      <c r="D247">
        <v>0</v>
      </c>
      <c r="G247">
        <v>263</v>
      </c>
      <c r="Q247" t="s">
        <v>1708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5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7</v>
      </c>
      <c r="B248">
        <v>3</v>
      </c>
      <c r="C248">
        <v>2</v>
      </c>
      <c r="D248">
        <v>0</v>
      </c>
      <c r="G248">
        <v>102</v>
      </c>
      <c r="Q248" t="s">
        <v>1701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5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7</v>
      </c>
      <c r="B249">
        <v>3</v>
      </c>
      <c r="C249">
        <v>3</v>
      </c>
      <c r="D249">
        <v>0</v>
      </c>
      <c r="G249">
        <v>16</v>
      </c>
      <c r="Q249" t="s">
        <v>2384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5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7</v>
      </c>
      <c r="B250">
        <v>3</v>
      </c>
      <c r="C250">
        <v>4</v>
      </c>
      <c r="D250">
        <v>0</v>
      </c>
      <c r="G250">
        <v>312</v>
      </c>
      <c r="Q250" t="s">
        <v>1716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5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7</v>
      </c>
      <c r="B251">
        <v>3</v>
      </c>
      <c r="C251">
        <v>5</v>
      </c>
      <c r="D251">
        <v>0</v>
      </c>
      <c r="G251">
        <v>61</v>
      </c>
      <c r="Q251" t="s">
        <v>2385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5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7</v>
      </c>
      <c r="B252">
        <v>3</v>
      </c>
      <c r="C252">
        <v>6</v>
      </c>
      <c r="D252">
        <v>0</v>
      </c>
      <c r="G252">
        <v>262</v>
      </c>
      <c r="Q252" t="s">
        <v>2386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5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7</v>
      </c>
      <c r="B253">
        <v>3</v>
      </c>
      <c r="C253">
        <v>7</v>
      </c>
      <c r="D253">
        <v>0</v>
      </c>
      <c r="G253">
        <v>62</v>
      </c>
      <c r="Q253" t="s">
        <v>2387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5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8</v>
      </c>
      <c r="B254">
        <v>1</v>
      </c>
      <c r="C254">
        <v>1</v>
      </c>
      <c r="D254">
        <v>0</v>
      </c>
      <c r="G254">
        <v>0</v>
      </c>
      <c r="Q254" t="s">
        <v>24</v>
      </c>
      <c r="S254">
        <v>0</v>
      </c>
      <c r="Z254">
        <v>0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6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8</v>
      </c>
      <c r="B255">
        <v>1</v>
      </c>
      <c r="C255">
        <v>2</v>
      </c>
      <c r="D255">
        <v>0</v>
      </c>
      <c r="G255">
        <v>157</v>
      </c>
      <c r="Q255" t="s">
        <v>2388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6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8</v>
      </c>
      <c r="B256">
        <v>1</v>
      </c>
      <c r="C256">
        <v>3</v>
      </c>
      <c r="D256">
        <v>0</v>
      </c>
      <c r="G256">
        <v>277</v>
      </c>
      <c r="Q256" t="s">
        <v>2389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6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8</v>
      </c>
      <c r="B257">
        <v>1</v>
      </c>
      <c r="C257">
        <v>4</v>
      </c>
      <c r="D257">
        <v>0</v>
      </c>
      <c r="G257">
        <v>189</v>
      </c>
      <c r="Q257" t="s">
        <v>2390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6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8</v>
      </c>
      <c r="B258">
        <v>1</v>
      </c>
      <c r="C258">
        <v>5</v>
      </c>
      <c r="D258">
        <v>0</v>
      </c>
      <c r="G258">
        <v>94</v>
      </c>
      <c r="Q258" t="s">
        <v>2391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6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8</v>
      </c>
      <c r="B259">
        <v>1</v>
      </c>
      <c r="C259">
        <v>6</v>
      </c>
      <c r="D259">
        <v>0</v>
      </c>
      <c r="G259">
        <v>190</v>
      </c>
      <c r="Q259" t="s">
        <v>2392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6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8</v>
      </c>
      <c r="B260">
        <v>1</v>
      </c>
      <c r="C260">
        <v>7</v>
      </c>
      <c r="D260">
        <v>0</v>
      </c>
      <c r="G260">
        <v>296</v>
      </c>
      <c r="Q260" t="s">
        <v>2393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6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8</v>
      </c>
      <c r="B261">
        <v>2</v>
      </c>
      <c r="C261">
        <v>1</v>
      </c>
      <c r="D261">
        <v>0</v>
      </c>
      <c r="G261">
        <v>187</v>
      </c>
      <c r="Q261" t="s">
        <v>2394</v>
      </c>
      <c r="S261">
        <v>0</v>
      </c>
      <c r="Z261">
        <v>1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6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8</v>
      </c>
      <c r="B262">
        <v>2</v>
      </c>
      <c r="C262">
        <v>2</v>
      </c>
      <c r="D262">
        <v>0</v>
      </c>
      <c r="G262">
        <v>344</v>
      </c>
      <c r="Q262" t="s">
        <v>2395</v>
      </c>
      <c r="S262">
        <v>0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6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8</v>
      </c>
      <c r="B263">
        <v>2</v>
      </c>
      <c r="C263">
        <v>3</v>
      </c>
      <c r="D263">
        <v>0</v>
      </c>
      <c r="G263">
        <v>14</v>
      </c>
      <c r="Q263" t="s">
        <v>2396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6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8</v>
      </c>
      <c r="B264">
        <v>2</v>
      </c>
      <c r="C264">
        <v>4</v>
      </c>
      <c r="D264">
        <v>0</v>
      </c>
      <c r="G264">
        <v>289</v>
      </c>
      <c r="Q264" t="s">
        <v>2397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6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8</v>
      </c>
      <c r="B265">
        <v>2</v>
      </c>
      <c r="C265">
        <v>5</v>
      </c>
      <c r="D265">
        <v>0</v>
      </c>
      <c r="G265">
        <v>57</v>
      </c>
      <c r="Q265" t="s">
        <v>2398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6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8</v>
      </c>
      <c r="B266">
        <v>2</v>
      </c>
      <c r="C266">
        <v>6</v>
      </c>
      <c r="D266">
        <v>0</v>
      </c>
      <c r="G266">
        <v>60</v>
      </c>
      <c r="Q266" t="s">
        <v>1699</v>
      </c>
      <c r="S266">
        <v>0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6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8</v>
      </c>
      <c r="B267">
        <v>2</v>
      </c>
      <c r="C267">
        <v>7</v>
      </c>
      <c r="D267">
        <v>0</v>
      </c>
      <c r="G267">
        <v>188</v>
      </c>
      <c r="Q267" t="s">
        <v>2399</v>
      </c>
      <c r="S267">
        <v>0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6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8</v>
      </c>
      <c r="B268">
        <v>3</v>
      </c>
      <c r="C268">
        <v>1</v>
      </c>
      <c r="D268">
        <v>0</v>
      </c>
      <c r="G268">
        <v>90</v>
      </c>
      <c r="Q268" t="s">
        <v>2397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6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8</v>
      </c>
      <c r="B269">
        <v>3</v>
      </c>
      <c r="C269">
        <v>2</v>
      </c>
      <c r="D269">
        <v>0</v>
      </c>
      <c r="G269">
        <v>44</v>
      </c>
      <c r="Q269" t="s">
        <v>2400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6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8</v>
      </c>
      <c r="B270">
        <v>3</v>
      </c>
      <c r="C270">
        <v>3</v>
      </c>
      <c r="D270">
        <v>0</v>
      </c>
      <c r="G270">
        <v>242</v>
      </c>
      <c r="Q270" t="s">
        <v>2401</v>
      </c>
      <c r="S270">
        <v>0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6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8</v>
      </c>
      <c r="B271">
        <v>3</v>
      </c>
      <c r="C271">
        <v>4</v>
      </c>
      <c r="D271">
        <v>0</v>
      </c>
      <c r="G271">
        <v>91</v>
      </c>
      <c r="Q271" t="s">
        <v>2402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6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8</v>
      </c>
      <c r="B272">
        <v>3</v>
      </c>
      <c r="C272">
        <v>5</v>
      </c>
      <c r="D272">
        <v>0</v>
      </c>
      <c r="G272">
        <v>175</v>
      </c>
      <c r="Q272" t="s">
        <v>2403</v>
      </c>
      <c r="S272">
        <v>0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6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8</v>
      </c>
      <c r="B273">
        <v>3</v>
      </c>
      <c r="C273">
        <v>6</v>
      </c>
      <c r="D273">
        <v>0</v>
      </c>
      <c r="G273">
        <v>292</v>
      </c>
      <c r="Q273" t="s">
        <v>2404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6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8</v>
      </c>
      <c r="B274">
        <v>3</v>
      </c>
      <c r="C274">
        <v>7</v>
      </c>
      <c r="D274">
        <v>0</v>
      </c>
      <c r="G274">
        <v>180</v>
      </c>
      <c r="Q274" t="s">
        <v>1704</v>
      </c>
      <c r="S274">
        <v>0</v>
      </c>
      <c r="Z274">
        <v>1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6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8</v>
      </c>
      <c r="B275">
        <v>4</v>
      </c>
      <c r="C275">
        <v>1</v>
      </c>
      <c r="D275">
        <v>0</v>
      </c>
      <c r="G275">
        <v>7</v>
      </c>
      <c r="Q275" t="s">
        <v>2405</v>
      </c>
      <c r="S275">
        <v>0</v>
      </c>
      <c r="Z275">
        <v>1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6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8</v>
      </c>
      <c r="B276">
        <v>4</v>
      </c>
      <c r="C276">
        <v>2</v>
      </c>
      <c r="D276">
        <v>0</v>
      </c>
      <c r="G276">
        <v>136</v>
      </c>
      <c r="Q276" t="s">
        <v>2406</v>
      </c>
      <c r="S276">
        <v>0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6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8</v>
      </c>
      <c r="B277">
        <v>4</v>
      </c>
      <c r="C277">
        <v>3</v>
      </c>
      <c r="D277">
        <v>0</v>
      </c>
      <c r="G277">
        <v>313</v>
      </c>
      <c r="Q277" t="s">
        <v>1705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6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8</v>
      </c>
      <c r="B278">
        <v>4</v>
      </c>
      <c r="C278">
        <v>4</v>
      </c>
      <c r="D278">
        <v>0</v>
      </c>
      <c r="G278">
        <v>1</v>
      </c>
      <c r="Q278" t="s">
        <v>2292</v>
      </c>
      <c r="S278">
        <v>0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6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8</v>
      </c>
      <c r="B279">
        <v>4</v>
      </c>
      <c r="C279">
        <v>5</v>
      </c>
      <c r="D279">
        <v>0</v>
      </c>
      <c r="G279">
        <v>166</v>
      </c>
      <c r="Q279" t="s">
        <v>2407</v>
      </c>
      <c r="S279">
        <v>0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6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8</v>
      </c>
      <c r="B280">
        <v>4</v>
      </c>
      <c r="C280">
        <v>6</v>
      </c>
      <c r="D280">
        <v>0</v>
      </c>
      <c r="G280">
        <v>68</v>
      </c>
      <c r="Q280" t="s">
        <v>2408</v>
      </c>
      <c r="S280">
        <v>0</v>
      </c>
      <c r="Z280">
        <v>1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6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8</v>
      </c>
      <c r="B281">
        <v>4</v>
      </c>
      <c r="C281">
        <v>7</v>
      </c>
      <c r="D281">
        <v>0</v>
      </c>
      <c r="G281">
        <v>9</v>
      </c>
      <c r="Q281" t="s">
        <v>2409</v>
      </c>
      <c r="S281">
        <v>0</v>
      </c>
      <c r="Z281">
        <v>1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6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9</v>
      </c>
      <c r="B282">
        <v>1</v>
      </c>
      <c r="C282">
        <v>1</v>
      </c>
      <c r="D282">
        <v>0</v>
      </c>
      <c r="G282">
        <v>0</v>
      </c>
      <c r="Q282" t="s">
        <v>24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7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9</v>
      </c>
      <c r="B283">
        <v>1</v>
      </c>
      <c r="C283">
        <v>2</v>
      </c>
      <c r="D283">
        <v>0</v>
      </c>
      <c r="G283">
        <v>0</v>
      </c>
      <c r="Q283" t="s">
        <v>24</v>
      </c>
      <c r="S283">
        <v>0</v>
      </c>
      <c r="Z283">
        <v>0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7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9</v>
      </c>
      <c r="B284">
        <v>1</v>
      </c>
      <c r="C284">
        <v>3</v>
      </c>
      <c r="D284">
        <v>0</v>
      </c>
      <c r="G284">
        <v>208</v>
      </c>
      <c r="Q284" t="s">
        <v>2410</v>
      </c>
      <c r="S284">
        <v>0</v>
      </c>
      <c r="Z284">
        <v>1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7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9</v>
      </c>
      <c r="B285">
        <v>1</v>
      </c>
      <c r="C285">
        <v>4</v>
      </c>
      <c r="D285">
        <v>0</v>
      </c>
      <c r="G285">
        <v>115</v>
      </c>
      <c r="Q285" t="s">
        <v>2411</v>
      </c>
      <c r="S285">
        <v>0</v>
      </c>
      <c r="Z285">
        <v>1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7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9</v>
      </c>
      <c r="B286">
        <v>1</v>
      </c>
      <c r="C286">
        <v>5</v>
      </c>
      <c r="D286">
        <v>0</v>
      </c>
      <c r="G286">
        <v>209</v>
      </c>
      <c r="Q286" t="s">
        <v>2412</v>
      </c>
      <c r="S286">
        <v>0</v>
      </c>
      <c r="Z286">
        <v>1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7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9</v>
      </c>
      <c r="B287">
        <v>1</v>
      </c>
      <c r="C287">
        <v>6</v>
      </c>
      <c r="D287">
        <v>0</v>
      </c>
      <c r="G287">
        <v>0</v>
      </c>
      <c r="Q287" t="s">
        <v>24</v>
      </c>
      <c r="S287">
        <v>0</v>
      </c>
      <c r="Z287">
        <v>0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7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9</v>
      </c>
      <c r="B288">
        <v>1</v>
      </c>
      <c r="C288">
        <v>7</v>
      </c>
      <c r="D288">
        <v>0</v>
      </c>
      <c r="G288">
        <v>0</v>
      </c>
      <c r="Q288" t="s">
        <v>24</v>
      </c>
      <c r="S288">
        <v>0</v>
      </c>
      <c r="Z288">
        <v>0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7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9</v>
      </c>
      <c r="B289">
        <v>2</v>
      </c>
      <c r="C289">
        <v>1</v>
      </c>
      <c r="D289">
        <v>0</v>
      </c>
      <c r="G289">
        <v>169</v>
      </c>
      <c r="Q289" t="s">
        <v>2413</v>
      </c>
      <c r="S289">
        <v>0</v>
      </c>
      <c r="Z289">
        <v>1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7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9</v>
      </c>
      <c r="B290">
        <v>2</v>
      </c>
      <c r="C290">
        <v>2</v>
      </c>
      <c r="D290">
        <v>0</v>
      </c>
      <c r="G290">
        <v>163</v>
      </c>
      <c r="Q290" t="s">
        <v>1707</v>
      </c>
      <c r="S290">
        <v>0</v>
      </c>
      <c r="Z290">
        <v>1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7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9</v>
      </c>
      <c r="B291">
        <v>2</v>
      </c>
      <c r="C291">
        <v>3</v>
      </c>
      <c r="D291">
        <v>0</v>
      </c>
      <c r="G291">
        <v>113</v>
      </c>
      <c r="Q291" t="s">
        <v>2414</v>
      </c>
      <c r="S291">
        <v>0</v>
      </c>
      <c r="Z291">
        <v>1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7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9</v>
      </c>
      <c r="B292">
        <v>2</v>
      </c>
      <c r="C292">
        <v>4</v>
      </c>
      <c r="D292">
        <v>0</v>
      </c>
      <c r="G292">
        <v>234</v>
      </c>
      <c r="Q292" t="s">
        <v>2415</v>
      </c>
      <c r="S292">
        <v>0</v>
      </c>
      <c r="Z292">
        <v>1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7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9</v>
      </c>
      <c r="B293">
        <v>2</v>
      </c>
      <c r="C293">
        <v>5</v>
      </c>
      <c r="D293">
        <v>0</v>
      </c>
      <c r="G293">
        <v>351</v>
      </c>
      <c r="Q293" t="s">
        <v>1706</v>
      </c>
      <c r="S293">
        <v>0</v>
      </c>
      <c r="Z293">
        <v>1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7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9</v>
      </c>
      <c r="B294">
        <v>2</v>
      </c>
      <c r="C294">
        <v>6</v>
      </c>
      <c r="D294">
        <v>0</v>
      </c>
      <c r="G294">
        <v>308</v>
      </c>
      <c r="Q294" t="s">
        <v>2414</v>
      </c>
      <c r="S294">
        <v>0</v>
      </c>
      <c r="Z294">
        <v>1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7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9</v>
      </c>
      <c r="B295">
        <v>2</v>
      </c>
      <c r="C295">
        <v>7</v>
      </c>
      <c r="D295">
        <v>0</v>
      </c>
      <c r="G295">
        <v>273</v>
      </c>
      <c r="Q295" t="s">
        <v>2416</v>
      </c>
      <c r="S295">
        <v>0</v>
      </c>
      <c r="Z295">
        <v>1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7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9</v>
      </c>
      <c r="B296">
        <v>3</v>
      </c>
      <c r="C296">
        <v>1</v>
      </c>
      <c r="D296">
        <v>0</v>
      </c>
      <c r="G296">
        <v>317</v>
      </c>
      <c r="Q296" t="s">
        <v>2417</v>
      </c>
      <c r="S296">
        <v>0</v>
      </c>
      <c r="Z296">
        <v>1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7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9</v>
      </c>
      <c r="B297">
        <v>3</v>
      </c>
      <c r="C297">
        <v>2</v>
      </c>
      <c r="D297">
        <v>0</v>
      </c>
      <c r="G297">
        <v>307</v>
      </c>
      <c r="Q297" t="s">
        <v>2418</v>
      </c>
      <c r="S297">
        <v>0</v>
      </c>
      <c r="Z297">
        <v>1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7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9</v>
      </c>
      <c r="B298">
        <v>3</v>
      </c>
      <c r="C298">
        <v>3</v>
      </c>
      <c r="D298">
        <v>0</v>
      </c>
      <c r="G298">
        <v>109</v>
      </c>
      <c r="Q298" t="s">
        <v>1644</v>
      </c>
      <c r="S298">
        <v>0</v>
      </c>
      <c r="Z298">
        <v>1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7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9</v>
      </c>
      <c r="B299">
        <v>3</v>
      </c>
      <c r="C299">
        <v>4</v>
      </c>
      <c r="D299">
        <v>0</v>
      </c>
      <c r="G299">
        <v>309</v>
      </c>
      <c r="Q299" t="s">
        <v>2419</v>
      </c>
      <c r="S299">
        <v>0</v>
      </c>
      <c r="Z299">
        <v>1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7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9</v>
      </c>
      <c r="B300">
        <v>3</v>
      </c>
      <c r="C300">
        <v>5</v>
      </c>
      <c r="D300">
        <v>0</v>
      </c>
      <c r="G300">
        <v>230</v>
      </c>
      <c r="Q300" t="s">
        <v>2420</v>
      </c>
      <c r="S300">
        <v>0</v>
      </c>
      <c r="Z300">
        <v>1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7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9</v>
      </c>
      <c r="B301">
        <v>3</v>
      </c>
      <c r="C301">
        <v>6</v>
      </c>
      <c r="D301">
        <v>0</v>
      </c>
      <c r="G301">
        <v>110</v>
      </c>
      <c r="Q301" t="s">
        <v>2224</v>
      </c>
      <c r="S301">
        <v>0</v>
      </c>
      <c r="Z301">
        <v>1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7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9</v>
      </c>
      <c r="B302">
        <v>3</v>
      </c>
      <c r="C302">
        <v>7</v>
      </c>
      <c r="D302">
        <v>0</v>
      </c>
      <c r="G302">
        <v>52</v>
      </c>
      <c r="Q302" t="s">
        <v>1700</v>
      </c>
      <c r="S302">
        <v>0</v>
      </c>
      <c r="Z302">
        <v>1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7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9</v>
      </c>
      <c r="B303">
        <v>4</v>
      </c>
      <c r="C303">
        <v>1</v>
      </c>
      <c r="D303">
        <v>0</v>
      </c>
      <c r="G303">
        <v>302</v>
      </c>
      <c r="Q303" t="s">
        <v>2405</v>
      </c>
      <c r="S303">
        <v>0</v>
      </c>
      <c r="Z303">
        <v>1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7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9</v>
      </c>
      <c r="B304">
        <v>4</v>
      </c>
      <c r="C304">
        <v>2</v>
      </c>
      <c r="D304">
        <v>0</v>
      </c>
      <c r="G304">
        <v>146</v>
      </c>
      <c r="Q304" t="s">
        <v>2421</v>
      </c>
      <c r="S304">
        <v>0</v>
      </c>
      <c r="Z304">
        <v>1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7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9</v>
      </c>
      <c r="B305">
        <v>4</v>
      </c>
      <c r="C305">
        <v>3</v>
      </c>
      <c r="D305">
        <v>0</v>
      </c>
      <c r="G305">
        <v>279</v>
      </c>
      <c r="Q305" t="s">
        <v>1673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7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9</v>
      </c>
      <c r="B306">
        <v>4</v>
      </c>
      <c r="C306">
        <v>4</v>
      </c>
      <c r="D306">
        <v>0</v>
      </c>
      <c r="G306">
        <v>129</v>
      </c>
      <c r="Q306" t="s">
        <v>2422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7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9</v>
      </c>
      <c r="B307">
        <v>4</v>
      </c>
      <c r="C307">
        <v>5</v>
      </c>
      <c r="D307">
        <v>0</v>
      </c>
      <c r="G307">
        <v>306</v>
      </c>
      <c r="Q307" t="s">
        <v>2354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7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9</v>
      </c>
      <c r="B308">
        <v>4</v>
      </c>
      <c r="C308">
        <v>6</v>
      </c>
      <c r="D308">
        <v>0</v>
      </c>
      <c r="G308">
        <v>316</v>
      </c>
      <c r="Q308" t="s">
        <v>1673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7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9</v>
      </c>
      <c r="B309">
        <v>4</v>
      </c>
      <c r="C309">
        <v>7</v>
      </c>
      <c r="D309">
        <v>0</v>
      </c>
      <c r="G309">
        <v>202</v>
      </c>
      <c r="Q309" t="s">
        <v>2423</v>
      </c>
      <c r="S309">
        <v>0</v>
      </c>
      <c r="Z309">
        <v>1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7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9</v>
      </c>
      <c r="B310">
        <v>5</v>
      </c>
      <c r="C310">
        <v>1</v>
      </c>
      <c r="D310">
        <v>0</v>
      </c>
      <c r="G310">
        <v>107</v>
      </c>
      <c r="Q310" t="s">
        <v>1646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7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9</v>
      </c>
      <c r="B311">
        <v>5</v>
      </c>
      <c r="C311">
        <v>2</v>
      </c>
      <c r="D311">
        <v>0</v>
      </c>
      <c r="G311">
        <v>304</v>
      </c>
      <c r="Q311" t="s">
        <v>1709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7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9</v>
      </c>
      <c r="B312">
        <v>5</v>
      </c>
      <c r="C312">
        <v>3</v>
      </c>
      <c r="D312">
        <v>0</v>
      </c>
      <c r="G312">
        <v>162</v>
      </c>
      <c r="Q312" t="s">
        <v>2424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7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9</v>
      </c>
      <c r="B313">
        <v>5</v>
      </c>
      <c r="C313">
        <v>4</v>
      </c>
      <c r="D313">
        <v>0</v>
      </c>
      <c r="G313">
        <v>270</v>
      </c>
      <c r="Q313" t="s">
        <v>2425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7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9</v>
      </c>
      <c r="B314">
        <v>5</v>
      </c>
      <c r="C314">
        <v>5</v>
      </c>
      <c r="D314">
        <v>0</v>
      </c>
      <c r="G314">
        <v>22</v>
      </c>
      <c r="Q314" t="s">
        <v>2278</v>
      </c>
      <c r="S314">
        <v>0</v>
      </c>
      <c r="Z314">
        <v>1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7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9</v>
      </c>
      <c r="B315">
        <v>5</v>
      </c>
      <c r="C315">
        <v>6</v>
      </c>
      <c r="D315">
        <v>0</v>
      </c>
      <c r="G315">
        <v>198</v>
      </c>
      <c r="Q315" t="s">
        <v>1709</v>
      </c>
      <c r="S315">
        <v>0</v>
      </c>
      <c r="Z315">
        <v>1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7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9</v>
      </c>
      <c r="B316">
        <v>5</v>
      </c>
      <c r="C316">
        <v>7</v>
      </c>
      <c r="D316">
        <v>0</v>
      </c>
      <c r="G316">
        <v>200</v>
      </c>
      <c r="Q316" t="s">
        <v>2426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7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9</v>
      </c>
      <c r="B317">
        <v>6</v>
      </c>
      <c r="C317">
        <v>1</v>
      </c>
      <c r="D317">
        <v>0</v>
      </c>
      <c r="G317">
        <v>105</v>
      </c>
      <c r="Q317" t="s">
        <v>2425</v>
      </c>
      <c r="S317">
        <v>0</v>
      </c>
      <c r="Z317">
        <v>1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7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9</v>
      </c>
      <c r="B318">
        <v>6</v>
      </c>
      <c r="C318">
        <v>2</v>
      </c>
      <c r="D318">
        <v>0</v>
      </c>
      <c r="G318">
        <v>305</v>
      </c>
      <c r="Q318" t="s">
        <v>2427</v>
      </c>
      <c r="S318">
        <v>0</v>
      </c>
      <c r="Z318">
        <v>1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7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9</v>
      </c>
      <c r="B319">
        <v>6</v>
      </c>
      <c r="C319">
        <v>3</v>
      </c>
      <c r="D319">
        <v>0</v>
      </c>
      <c r="G319">
        <v>261</v>
      </c>
      <c r="Q319" t="s">
        <v>2428</v>
      </c>
      <c r="S319">
        <v>0</v>
      </c>
      <c r="Z319">
        <v>1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7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9</v>
      </c>
      <c r="B320">
        <v>6</v>
      </c>
      <c r="C320">
        <v>4</v>
      </c>
      <c r="D320">
        <v>0</v>
      </c>
      <c r="G320">
        <v>350</v>
      </c>
      <c r="Q320" t="s">
        <v>2429</v>
      </c>
      <c r="S320">
        <v>0</v>
      </c>
      <c r="Z320">
        <v>1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7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9</v>
      </c>
      <c r="B321">
        <v>6</v>
      </c>
      <c r="C321">
        <v>5</v>
      </c>
      <c r="D321">
        <v>0</v>
      </c>
      <c r="G321">
        <v>17</v>
      </c>
      <c r="Q321" t="s">
        <v>1714</v>
      </c>
      <c r="S321">
        <v>0</v>
      </c>
      <c r="Z321">
        <v>1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7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9</v>
      </c>
      <c r="B322">
        <v>6</v>
      </c>
      <c r="C322">
        <v>6</v>
      </c>
      <c r="D322">
        <v>0</v>
      </c>
      <c r="G322">
        <v>265</v>
      </c>
      <c r="Q322" t="s">
        <v>1710</v>
      </c>
      <c r="S322">
        <v>0</v>
      </c>
      <c r="Z322">
        <v>1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7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9</v>
      </c>
      <c r="B323">
        <v>6</v>
      </c>
      <c r="C323">
        <v>7</v>
      </c>
      <c r="D323">
        <v>0</v>
      </c>
      <c r="G323">
        <v>160</v>
      </c>
      <c r="Q323" t="s">
        <v>1711</v>
      </c>
      <c r="S323">
        <v>0</v>
      </c>
      <c r="Z323">
        <v>1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7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9</v>
      </c>
      <c r="B324">
        <v>7</v>
      </c>
      <c r="C324">
        <v>1</v>
      </c>
      <c r="D324">
        <v>0</v>
      </c>
      <c r="G324">
        <v>269</v>
      </c>
      <c r="Q324" t="s">
        <v>2430</v>
      </c>
      <c r="S324">
        <v>0</v>
      </c>
      <c r="Z324">
        <v>1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7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9</v>
      </c>
      <c r="B325">
        <v>7</v>
      </c>
      <c r="C325">
        <v>2</v>
      </c>
      <c r="D325">
        <v>0</v>
      </c>
      <c r="G325">
        <v>15</v>
      </c>
      <c r="Q325" t="s">
        <v>2431</v>
      </c>
      <c r="S325">
        <v>0</v>
      </c>
      <c r="Z325">
        <v>1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7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9</v>
      </c>
      <c r="B326">
        <v>7</v>
      </c>
      <c r="C326">
        <v>3</v>
      </c>
      <c r="D326">
        <v>0</v>
      </c>
      <c r="G326">
        <v>256</v>
      </c>
      <c r="Q326" t="s">
        <v>2432</v>
      </c>
      <c r="S326">
        <v>0</v>
      </c>
      <c r="Z326">
        <v>1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7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9</v>
      </c>
      <c r="B327">
        <v>7</v>
      </c>
      <c r="C327">
        <v>4</v>
      </c>
      <c r="D327">
        <v>0</v>
      </c>
      <c r="G327">
        <v>255</v>
      </c>
      <c r="Q327" t="s">
        <v>2433</v>
      </c>
      <c r="S327">
        <v>0</v>
      </c>
      <c r="Z327">
        <v>1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7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9</v>
      </c>
      <c r="B328">
        <v>7</v>
      </c>
      <c r="C328">
        <v>5</v>
      </c>
      <c r="D328">
        <v>0</v>
      </c>
      <c r="G328">
        <v>18</v>
      </c>
      <c r="Q328" t="s">
        <v>2292</v>
      </c>
      <c r="S328">
        <v>0</v>
      </c>
      <c r="Z328">
        <v>1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7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9</v>
      </c>
      <c r="B329">
        <v>7</v>
      </c>
      <c r="C329">
        <v>6</v>
      </c>
      <c r="D329">
        <v>0</v>
      </c>
      <c r="G329">
        <v>258</v>
      </c>
      <c r="Q329" t="s">
        <v>2432</v>
      </c>
      <c r="S329">
        <v>0</v>
      </c>
      <c r="Z329">
        <v>1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7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9</v>
      </c>
      <c r="B330">
        <v>7</v>
      </c>
      <c r="C330">
        <v>7</v>
      </c>
      <c r="D330">
        <v>0</v>
      </c>
      <c r="G330">
        <v>346</v>
      </c>
      <c r="Q330" t="s">
        <v>1713</v>
      </c>
      <c r="S330">
        <v>0</v>
      </c>
      <c r="Z330">
        <v>1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7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10</v>
      </c>
      <c r="B331">
        <v>1</v>
      </c>
      <c r="C331">
        <v>1</v>
      </c>
      <c r="D331">
        <v>0</v>
      </c>
      <c r="G331">
        <v>0</v>
      </c>
      <c r="Q331" t="s">
        <v>24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8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10</v>
      </c>
      <c r="B332">
        <v>1</v>
      </c>
      <c r="C332">
        <v>2</v>
      </c>
      <c r="D332">
        <v>0</v>
      </c>
      <c r="G332">
        <v>192</v>
      </c>
      <c r="Q332" t="s">
        <v>2434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8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10</v>
      </c>
      <c r="B333">
        <v>1</v>
      </c>
      <c r="C333">
        <v>3</v>
      </c>
      <c r="D333">
        <v>0</v>
      </c>
      <c r="G333">
        <v>193</v>
      </c>
      <c r="Q333" t="s">
        <v>2435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8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10</v>
      </c>
      <c r="B334">
        <v>1</v>
      </c>
      <c r="C334">
        <v>4</v>
      </c>
      <c r="D334">
        <v>0</v>
      </c>
      <c r="G334">
        <v>295</v>
      </c>
      <c r="Q334" t="s">
        <v>2436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8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10</v>
      </c>
      <c r="B335">
        <v>1</v>
      </c>
      <c r="C335">
        <v>5</v>
      </c>
      <c r="D335">
        <v>0</v>
      </c>
      <c r="G335">
        <v>45</v>
      </c>
      <c r="Q335" t="s">
        <v>2437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8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10</v>
      </c>
      <c r="B336">
        <v>1</v>
      </c>
      <c r="C336">
        <v>6</v>
      </c>
      <c r="D336">
        <v>0</v>
      </c>
      <c r="G336">
        <v>191</v>
      </c>
      <c r="Q336" t="s">
        <v>1715</v>
      </c>
      <c r="S336">
        <v>0</v>
      </c>
      <c r="Z336">
        <v>1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8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10</v>
      </c>
      <c r="B337">
        <v>1</v>
      </c>
      <c r="C337">
        <v>7</v>
      </c>
      <c r="D337">
        <v>0</v>
      </c>
      <c r="G337">
        <v>194</v>
      </c>
      <c r="Q337" t="s">
        <v>2438</v>
      </c>
      <c r="S337">
        <v>0</v>
      </c>
      <c r="Z337">
        <v>1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8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10</v>
      </c>
      <c r="B338">
        <v>2</v>
      </c>
      <c r="C338">
        <v>1</v>
      </c>
      <c r="D338">
        <v>0</v>
      </c>
      <c r="G338">
        <v>333</v>
      </c>
      <c r="Q338" t="s">
        <v>1698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8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10</v>
      </c>
      <c r="B339">
        <v>2</v>
      </c>
      <c r="C339">
        <v>2</v>
      </c>
      <c r="D339">
        <v>0</v>
      </c>
      <c r="G339">
        <v>74</v>
      </c>
      <c r="Q339" t="s">
        <v>2439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8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10</v>
      </c>
      <c r="B340">
        <v>2</v>
      </c>
      <c r="C340">
        <v>3</v>
      </c>
      <c r="D340">
        <v>0</v>
      </c>
      <c r="G340">
        <v>155</v>
      </c>
      <c r="Q340" t="s">
        <v>2440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8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10</v>
      </c>
      <c r="B341">
        <v>2</v>
      </c>
      <c r="C341">
        <v>4</v>
      </c>
      <c r="D341">
        <v>0</v>
      </c>
      <c r="G341">
        <v>294</v>
      </c>
      <c r="Q341" t="s">
        <v>2441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8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10</v>
      </c>
      <c r="B342">
        <v>2</v>
      </c>
      <c r="C342">
        <v>5</v>
      </c>
      <c r="D342">
        <v>0</v>
      </c>
      <c r="G342">
        <v>12</v>
      </c>
      <c r="Q342" t="s">
        <v>2442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8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10</v>
      </c>
      <c r="B343">
        <v>2</v>
      </c>
      <c r="C343">
        <v>6</v>
      </c>
      <c r="D343">
        <v>0</v>
      </c>
      <c r="G343">
        <v>95</v>
      </c>
      <c r="Q343" t="s">
        <v>2443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8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10</v>
      </c>
      <c r="B344">
        <v>2</v>
      </c>
      <c r="C344">
        <v>7</v>
      </c>
      <c r="D344">
        <v>0</v>
      </c>
      <c r="G344">
        <v>221</v>
      </c>
      <c r="Q344" t="s">
        <v>2444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8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10</v>
      </c>
      <c r="B345">
        <v>3</v>
      </c>
      <c r="C345">
        <v>1</v>
      </c>
      <c r="D345">
        <v>0</v>
      </c>
      <c r="G345">
        <v>267</v>
      </c>
      <c r="Q345" t="s">
        <v>2350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8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10</v>
      </c>
      <c r="B346">
        <v>3</v>
      </c>
      <c r="C346">
        <v>2</v>
      </c>
      <c r="D346">
        <v>0</v>
      </c>
      <c r="G346">
        <v>182</v>
      </c>
      <c r="Q346" t="s">
        <v>2336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8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10</v>
      </c>
      <c r="B347">
        <v>3</v>
      </c>
      <c r="C347">
        <v>3</v>
      </c>
      <c r="D347">
        <v>0</v>
      </c>
      <c r="G347">
        <v>58</v>
      </c>
      <c r="Q347" t="s">
        <v>1674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8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10</v>
      </c>
      <c r="B348">
        <v>3</v>
      </c>
      <c r="C348">
        <v>4</v>
      </c>
      <c r="D348">
        <v>0</v>
      </c>
      <c r="G348">
        <v>156</v>
      </c>
      <c r="Q348" t="s">
        <v>1718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8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10</v>
      </c>
      <c r="B349">
        <v>3</v>
      </c>
      <c r="C349">
        <v>5</v>
      </c>
      <c r="D349">
        <v>0</v>
      </c>
      <c r="G349">
        <v>59</v>
      </c>
      <c r="Q349" t="s">
        <v>2445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8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10</v>
      </c>
      <c r="B350">
        <v>3</v>
      </c>
      <c r="C350">
        <v>6</v>
      </c>
      <c r="D350">
        <v>0</v>
      </c>
      <c r="G350">
        <v>13</v>
      </c>
      <c r="Q350" t="s">
        <v>1675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8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10</v>
      </c>
      <c r="B351">
        <v>3</v>
      </c>
      <c r="C351">
        <v>7</v>
      </c>
      <c r="D351">
        <v>0</v>
      </c>
      <c r="G351">
        <v>122</v>
      </c>
      <c r="Q351" t="s">
        <v>2356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8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10</v>
      </c>
      <c r="B352">
        <v>4</v>
      </c>
      <c r="C352">
        <v>1</v>
      </c>
      <c r="D352">
        <v>0</v>
      </c>
      <c r="G352">
        <v>290</v>
      </c>
      <c r="Q352" t="s">
        <v>2446</v>
      </c>
      <c r="S352">
        <v>0</v>
      </c>
      <c r="Z352">
        <v>1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8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10</v>
      </c>
      <c r="B353">
        <v>4</v>
      </c>
      <c r="C353">
        <v>2</v>
      </c>
      <c r="D353">
        <v>0</v>
      </c>
      <c r="G353">
        <v>184</v>
      </c>
      <c r="Q353" t="s">
        <v>2447</v>
      </c>
      <c r="S353">
        <v>0</v>
      </c>
      <c r="Z353">
        <v>1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8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10</v>
      </c>
      <c r="B354">
        <v>4</v>
      </c>
      <c r="C354">
        <v>3</v>
      </c>
      <c r="D354">
        <v>0</v>
      </c>
      <c r="G354">
        <v>10</v>
      </c>
      <c r="Q354" t="s">
        <v>1647</v>
      </c>
      <c r="S354">
        <v>0</v>
      </c>
      <c r="Z354">
        <v>1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8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10</v>
      </c>
      <c r="B355">
        <v>4</v>
      </c>
      <c r="C355">
        <v>4</v>
      </c>
      <c r="D355">
        <v>0</v>
      </c>
      <c r="G355">
        <v>293</v>
      </c>
      <c r="Q355" t="s">
        <v>2448</v>
      </c>
      <c r="S355">
        <v>0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8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10</v>
      </c>
      <c r="B356">
        <v>4</v>
      </c>
      <c r="C356">
        <v>5</v>
      </c>
      <c r="D356">
        <v>0</v>
      </c>
      <c r="G356">
        <v>151</v>
      </c>
      <c r="Q356" t="s">
        <v>2449</v>
      </c>
      <c r="S356">
        <v>0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8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10</v>
      </c>
      <c r="B357">
        <v>4</v>
      </c>
      <c r="C357">
        <v>6</v>
      </c>
      <c r="D357">
        <v>0</v>
      </c>
      <c r="G357">
        <v>276</v>
      </c>
      <c r="Q357" t="s">
        <v>2450</v>
      </c>
      <c r="S357">
        <v>0</v>
      </c>
      <c r="Z357">
        <v>1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8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10</v>
      </c>
      <c r="B358">
        <v>4</v>
      </c>
      <c r="C358">
        <v>7</v>
      </c>
      <c r="D358">
        <v>0</v>
      </c>
      <c r="G358">
        <v>186</v>
      </c>
      <c r="Q358" t="s">
        <v>2278</v>
      </c>
      <c r="S358">
        <v>0</v>
      </c>
      <c r="Z358">
        <v>1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8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10</v>
      </c>
      <c r="B359">
        <v>5</v>
      </c>
      <c r="C359">
        <v>1</v>
      </c>
      <c r="D359">
        <v>0</v>
      </c>
      <c r="G359">
        <v>42</v>
      </c>
      <c r="Q359" t="s">
        <v>2451</v>
      </c>
      <c r="S359">
        <v>0</v>
      </c>
      <c r="Z359">
        <v>1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8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10</v>
      </c>
      <c r="B360">
        <v>5</v>
      </c>
      <c r="C360">
        <v>2</v>
      </c>
      <c r="D360">
        <v>0</v>
      </c>
      <c r="G360">
        <v>174</v>
      </c>
      <c r="Q360" t="s">
        <v>2452</v>
      </c>
      <c r="S360">
        <v>0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8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10</v>
      </c>
      <c r="B361">
        <v>5</v>
      </c>
      <c r="C361">
        <v>3</v>
      </c>
      <c r="D361">
        <v>0</v>
      </c>
      <c r="G361">
        <v>320</v>
      </c>
      <c r="Q361" t="s">
        <v>1678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8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10</v>
      </c>
      <c r="B362">
        <v>5</v>
      </c>
      <c r="C362">
        <v>4</v>
      </c>
      <c r="D362">
        <v>0</v>
      </c>
      <c r="G362">
        <v>250</v>
      </c>
      <c r="Q362" t="s">
        <v>1679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8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10</v>
      </c>
      <c r="B363">
        <v>5</v>
      </c>
      <c r="C363">
        <v>5</v>
      </c>
      <c r="D363">
        <v>0</v>
      </c>
      <c r="G363">
        <v>241</v>
      </c>
      <c r="Q363" t="s">
        <v>2453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8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10</v>
      </c>
      <c r="B364">
        <v>5</v>
      </c>
      <c r="C364">
        <v>6</v>
      </c>
      <c r="D364">
        <v>0</v>
      </c>
      <c r="G364">
        <v>150</v>
      </c>
      <c r="Q364" t="s">
        <v>2454</v>
      </c>
      <c r="S364">
        <v>0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8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10</v>
      </c>
      <c r="B365">
        <v>5</v>
      </c>
      <c r="C365">
        <v>7</v>
      </c>
      <c r="D365">
        <v>0</v>
      </c>
      <c r="G365">
        <v>287</v>
      </c>
      <c r="Q365" t="s">
        <v>2455</v>
      </c>
      <c r="S365">
        <v>0</v>
      </c>
      <c r="Z365">
        <v>1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8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10</v>
      </c>
      <c r="B366">
        <v>6</v>
      </c>
      <c r="C366">
        <v>1</v>
      </c>
      <c r="D366">
        <v>0</v>
      </c>
      <c r="G366">
        <v>170</v>
      </c>
      <c r="Q366" t="s">
        <v>2456</v>
      </c>
      <c r="S366">
        <v>0</v>
      </c>
      <c r="Z366">
        <v>1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8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10</v>
      </c>
      <c r="B367">
        <v>6</v>
      </c>
      <c r="C367">
        <v>2</v>
      </c>
      <c r="D367">
        <v>0</v>
      </c>
      <c r="G367">
        <v>341</v>
      </c>
      <c r="Q367" t="s">
        <v>1689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8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10</v>
      </c>
      <c r="B368">
        <v>6</v>
      </c>
      <c r="C368">
        <v>3</v>
      </c>
      <c r="D368">
        <v>0</v>
      </c>
      <c r="G368">
        <v>318</v>
      </c>
      <c r="Q368" t="s">
        <v>1669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8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10</v>
      </c>
      <c r="B369">
        <v>6</v>
      </c>
      <c r="C369">
        <v>4</v>
      </c>
      <c r="D369">
        <v>0</v>
      </c>
      <c r="G369">
        <v>249</v>
      </c>
      <c r="Q369" t="s">
        <v>1721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8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10</v>
      </c>
      <c r="B370">
        <v>6</v>
      </c>
      <c r="C370">
        <v>5</v>
      </c>
      <c r="D370">
        <v>0</v>
      </c>
      <c r="G370">
        <v>148</v>
      </c>
      <c r="Q370" t="s">
        <v>2457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8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10</v>
      </c>
      <c r="B371">
        <v>6</v>
      </c>
      <c r="C371">
        <v>6</v>
      </c>
      <c r="D371">
        <v>0</v>
      </c>
      <c r="G371">
        <v>67</v>
      </c>
      <c r="Q371" t="s">
        <v>2458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8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10</v>
      </c>
      <c r="B372">
        <v>6</v>
      </c>
      <c r="C372">
        <v>7</v>
      </c>
      <c r="D372">
        <v>0</v>
      </c>
      <c r="G372">
        <v>310</v>
      </c>
      <c r="Q372" t="s">
        <v>2459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8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5</v>
      </c>
      <c r="B373">
        <v>1</v>
      </c>
      <c r="C373">
        <v>1</v>
      </c>
      <c r="D373">
        <v>0</v>
      </c>
      <c r="G373">
        <v>0</v>
      </c>
      <c r="Q373" t="s">
        <v>24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9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5</v>
      </c>
      <c r="B374">
        <v>1</v>
      </c>
      <c r="C374">
        <v>2</v>
      </c>
      <c r="D374">
        <v>0</v>
      </c>
      <c r="G374">
        <v>196</v>
      </c>
      <c r="Q374" t="s">
        <v>2362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9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5</v>
      </c>
      <c r="B375">
        <v>1</v>
      </c>
      <c r="C375">
        <v>3</v>
      </c>
      <c r="D375">
        <v>0</v>
      </c>
      <c r="G375">
        <v>51</v>
      </c>
      <c r="Q375" t="s">
        <v>2363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9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5</v>
      </c>
      <c r="B376">
        <v>1</v>
      </c>
      <c r="C376">
        <v>4</v>
      </c>
      <c r="D376">
        <v>0</v>
      </c>
      <c r="G376">
        <v>101</v>
      </c>
      <c r="Q376" t="s">
        <v>2364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9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5</v>
      </c>
      <c r="B377">
        <v>1</v>
      </c>
      <c r="C377">
        <v>5</v>
      </c>
      <c r="D377">
        <v>0</v>
      </c>
      <c r="G377">
        <v>127</v>
      </c>
      <c r="Q377" t="s">
        <v>2365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9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5</v>
      </c>
      <c r="B378">
        <v>1</v>
      </c>
      <c r="C378">
        <v>6</v>
      </c>
      <c r="D378">
        <v>0</v>
      </c>
      <c r="G378">
        <v>225</v>
      </c>
      <c r="Q378" t="s">
        <v>1723</v>
      </c>
      <c r="S378">
        <v>0</v>
      </c>
      <c r="Z378">
        <v>1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9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5</v>
      </c>
      <c r="B379">
        <v>1</v>
      </c>
      <c r="C379">
        <v>7</v>
      </c>
      <c r="D379">
        <v>0</v>
      </c>
      <c r="G379">
        <v>0</v>
      </c>
      <c r="Q379" t="s">
        <v>24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9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6</v>
      </c>
      <c r="B380">
        <v>1</v>
      </c>
      <c r="C380">
        <v>1</v>
      </c>
      <c r="D380">
        <v>0</v>
      </c>
      <c r="G380">
        <v>0</v>
      </c>
      <c r="Q380" t="s">
        <v>24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10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6</v>
      </c>
      <c r="B381">
        <v>1</v>
      </c>
      <c r="C381">
        <v>2</v>
      </c>
      <c r="D381">
        <v>0</v>
      </c>
      <c r="G381">
        <v>0</v>
      </c>
      <c r="Q381" t="s">
        <v>24</v>
      </c>
      <c r="S381">
        <v>0</v>
      </c>
      <c r="Z381">
        <v>0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10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6</v>
      </c>
      <c r="B382">
        <v>1</v>
      </c>
      <c r="C382">
        <v>3</v>
      </c>
      <c r="D382">
        <v>0</v>
      </c>
      <c r="G382">
        <v>176</v>
      </c>
      <c r="Q382" t="s">
        <v>2366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10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6</v>
      </c>
      <c r="B383">
        <v>1</v>
      </c>
      <c r="C383">
        <v>4</v>
      </c>
      <c r="D383">
        <v>0</v>
      </c>
      <c r="G383">
        <v>252</v>
      </c>
      <c r="Q383" t="s">
        <v>2367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10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6</v>
      </c>
      <c r="B384">
        <v>1</v>
      </c>
      <c r="C384">
        <v>5</v>
      </c>
      <c r="D384">
        <v>0</v>
      </c>
      <c r="G384">
        <v>213</v>
      </c>
      <c r="Q384" t="s">
        <v>2368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10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6</v>
      </c>
      <c r="B385">
        <v>1</v>
      </c>
      <c r="C385">
        <v>6</v>
      </c>
      <c r="D385">
        <v>0</v>
      </c>
      <c r="G385">
        <v>0</v>
      </c>
      <c r="Q385" t="s">
        <v>24</v>
      </c>
      <c r="S385">
        <v>0</v>
      </c>
      <c r="Z385">
        <v>0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10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6</v>
      </c>
      <c r="B386">
        <v>1</v>
      </c>
      <c r="C386">
        <v>7</v>
      </c>
      <c r="D386">
        <v>0</v>
      </c>
      <c r="G386">
        <v>0</v>
      </c>
      <c r="Q386" t="s">
        <v>24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10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6</v>
      </c>
      <c r="B387">
        <v>2</v>
      </c>
      <c r="C387">
        <v>1</v>
      </c>
      <c r="D387">
        <v>0</v>
      </c>
      <c r="G387">
        <v>37</v>
      </c>
      <c r="Q387" t="s">
        <v>1724</v>
      </c>
      <c r="S387">
        <v>0</v>
      </c>
      <c r="Z387">
        <v>1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10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6</v>
      </c>
      <c r="B388">
        <v>2</v>
      </c>
      <c r="C388">
        <v>2</v>
      </c>
      <c r="D388">
        <v>0</v>
      </c>
      <c r="G388">
        <v>39</v>
      </c>
      <c r="Q388" t="s">
        <v>2369</v>
      </c>
      <c r="S388">
        <v>0</v>
      </c>
      <c r="Z388">
        <v>1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10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6</v>
      </c>
      <c r="B389">
        <v>2</v>
      </c>
      <c r="C389">
        <v>3</v>
      </c>
      <c r="D389">
        <v>0</v>
      </c>
      <c r="G389">
        <v>56</v>
      </c>
      <c r="Q389" t="s">
        <v>1725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10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6</v>
      </c>
      <c r="B390">
        <v>2</v>
      </c>
      <c r="C390">
        <v>4</v>
      </c>
      <c r="D390">
        <v>0</v>
      </c>
      <c r="G390">
        <v>116</v>
      </c>
      <c r="Q390" t="s">
        <v>2370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10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6</v>
      </c>
      <c r="B391">
        <v>2</v>
      </c>
      <c r="C391">
        <v>5</v>
      </c>
      <c r="D391">
        <v>0</v>
      </c>
      <c r="G391">
        <v>118</v>
      </c>
      <c r="Q391" t="s">
        <v>2371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10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6</v>
      </c>
      <c r="B392">
        <v>2</v>
      </c>
      <c r="C392">
        <v>6</v>
      </c>
      <c r="D392">
        <v>0</v>
      </c>
      <c r="G392">
        <v>35</v>
      </c>
      <c r="Q392" t="s">
        <v>1726</v>
      </c>
      <c r="S392">
        <v>0</v>
      </c>
      <c r="Z392">
        <v>1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10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6</v>
      </c>
      <c r="B393">
        <v>2</v>
      </c>
      <c r="C393">
        <v>7</v>
      </c>
      <c r="D393">
        <v>0</v>
      </c>
      <c r="G393">
        <v>119</v>
      </c>
      <c r="Q393" t="s">
        <v>2372</v>
      </c>
      <c r="S393">
        <v>0</v>
      </c>
      <c r="Z393">
        <v>1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10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11</v>
      </c>
      <c r="B394">
        <v>1</v>
      </c>
      <c r="C394">
        <v>1</v>
      </c>
      <c r="D394">
        <v>0</v>
      </c>
      <c r="G394">
        <v>0</v>
      </c>
      <c r="Q394" t="s">
        <v>24</v>
      </c>
      <c r="S394">
        <v>0</v>
      </c>
      <c r="Z394">
        <v>0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11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11</v>
      </c>
      <c r="B395">
        <v>1</v>
      </c>
      <c r="C395">
        <v>2</v>
      </c>
      <c r="D395">
        <v>0</v>
      </c>
      <c r="G395">
        <v>0</v>
      </c>
      <c r="Q395" t="s">
        <v>24</v>
      </c>
      <c r="S395">
        <v>0</v>
      </c>
      <c r="Z395">
        <v>0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11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11</v>
      </c>
      <c r="B396">
        <v>1</v>
      </c>
      <c r="C396">
        <v>3</v>
      </c>
      <c r="D396">
        <v>0</v>
      </c>
      <c r="G396">
        <v>229</v>
      </c>
      <c r="Q396" t="s">
        <v>2460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11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11</v>
      </c>
      <c r="B397">
        <v>1</v>
      </c>
      <c r="C397">
        <v>4</v>
      </c>
      <c r="D397">
        <v>0</v>
      </c>
      <c r="G397">
        <v>331</v>
      </c>
      <c r="Q397" t="s">
        <v>2461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11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11</v>
      </c>
      <c r="B398">
        <v>1</v>
      </c>
      <c r="C398">
        <v>5</v>
      </c>
      <c r="D398">
        <v>0</v>
      </c>
      <c r="G398">
        <v>204</v>
      </c>
      <c r="Q398" t="s">
        <v>2462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11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11</v>
      </c>
      <c r="B399">
        <v>1</v>
      </c>
      <c r="C399">
        <v>6</v>
      </c>
      <c r="D399">
        <v>0</v>
      </c>
      <c r="G399">
        <v>0</v>
      </c>
      <c r="Q399" t="s">
        <v>24</v>
      </c>
      <c r="S399">
        <v>0</v>
      </c>
      <c r="Z399">
        <v>0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11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11</v>
      </c>
      <c r="B400">
        <v>1</v>
      </c>
      <c r="C400">
        <v>7</v>
      </c>
      <c r="D400">
        <v>0</v>
      </c>
      <c r="G400">
        <v>0</v>
      </c>
      <c r="Q400" t="s">
        <v>24</v>
      </c>
      <c r="S400">
        <v>0</v>
      </c>
      <c r="Z400">
        <v>0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11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11</v>
      </c>
      <c r="B401">
        <v>2</v>
      </c>
      <c r="C401">
        <v>1</v>
      </c>
      <c r="D401">
        <v>0</v>
      </c>
      <c r="G401">
        <v>0</v>
      </c>
      <c r="Q401" t="s">
        <v>24</v>
      </c>
      <c r="S401">
        <v>0</v>
      </c>
      <c r="Z401">
        <v>0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11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11</v>
      </c>
      <c r="B402">
        <v>2</v>
      </c>
      <c r="C402">
        <v>2</v>
      </c>
      <c r="D402">
        <v>0</v>
      </c>
      <c r="G402">
        <v>338</v>
      </c>
      <c r="Q402" t="s">
        <v>2463</v>
      </c>
      <c r="S402">
        <v>0</v>
      </c>
      <c r="Z402">
        <v>1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11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11</v>
      </c>
      <c r="B403">
        <v>2</v>
      </c>
      <c r="C403">
        <v>3</v>
      </c>
      <c r="D403">
        <v>0</v>
      </c>
      <c r="G403">
        <v>247</v>
      </c>
      <c r="Q403" t="s">
        <v>2464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11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11</v>
      </c>
      <c r="B404">
        <v>2</v>
      </c>
      <c r="C404">
        <v>4</v>
      </c>
      <c r="D404">
        <v>0</v>
      </c>
      <c r="G404">
        <v>246</v>
      </c>
      <c r="Q404" t="s">
        <v>2465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11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11</v>
      </c>
      <c r="B405">
        <v>2</v>
      </c>
      <c r="C405">
        <v>5</v>
      </c>
      <c r="D405">
        <v>0</v>
      </c>
      <c r="G405">
        <v>330</v>
      </c>
      <c r="Q405" t="s">
        <v>2466</v>
      </c>
      <c r="S405">
        <v>0</v>
      </c>
      <c r="Z405">
        <v>1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11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11</v>
      </c>
      <c r="B406">
        <v>2</v>
      </c>
      <c r="C406">
        <v>6</v>
      </c>
      <c r="D406">
        <v>0</v>
      </c>
      <c r="G406">
        <v>104</v>
      </c>
      <c r="Q406" t="s">
        <v>2467</v>
      </c>
      <c r="S406">
        <v>0</v>
      </c>
      <c r="Z406">
        <v>1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11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11</v>
      </c>
      <c r="B407">
        <v>2</v>
      </c>
      <c r="C407">
        <v>7</v>
      </c>
      <c r="D407">
        <v>0</v>
      </c>
      <c r="G407">
        <v>130</v>
      </c>
      <c r="Q407" t="s">
        <v>2468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11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11</v>
      </c>
      <c r="B408">
        <v>3</v>
      </c>
      <c r="C408">
        <v>1</v>
      </c>
      <c r="D408">
        <v>0</v>
      </c>
      <c r="G408">
        <v>329</v>
      </c>
      <c r="Q408" t="s">
        <v>2469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11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11</v>
      </c>
      <c r="B409">
        <v>3</v>
      </c>
      <c r="C409">
        <v>2</v>
      </c>
      <c r="D409">
        <v>0</v>
      </c>
      <c r="G409">
        <v>226</v>
      </c>
      <c r="Q409" t="s">
        <v>1727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11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11</v>
      </c>
      <c r="B410">
        <v>3</v>
      </c>
      <c r="C410">
        <v>3</v>
      </c>
      <c r="D410">
        <v>0</v>
      </c>
      <c r="G410">
        <v>161</v>
      </c>
      <c r="Q410" t="s">
        <v>2470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11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11</v>
      </c>
      <c r="B411">
        <v>3</v>
      </c>
      <c r="C411">
        <v>4</v>
      </c>
      <c r="D411">
        <v>0</v>
      </c>
      <c r="G411">
        <v>278</v>
      </c>
      <c r="Q411" t="s">
        <v>2471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11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11</v>
      </c>
      <c r="B412">
        <v>3</v>
      </c>
      <c r="C412">
        <v>5</v>
      </c>
      <c r="D412">
        <v>0</v>
      </c>
      <c r="G412">
        <v>265</v>
      </c>
      <c r="Q412" t="s">
        <v>2472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11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11</v>
      </c>
      <c r="B413">
        <v>3</v>
      </c>
      <c r="C413">
        <v>6</v>
      </c>
      <c r="D413">
        <v>0</v>
      </c>
      <c r="G413">
        <v>324</v>
      </c>
      <c r="Q413" t="s">
        <v>2473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11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11</v>
      </c>
      <c r="B414">
        <v>3</v>
      </c>
      <c r="C414">
        <v>7</v>
      </c>
      <c r="D414">
        <v>0</v>
      </c>
      <c r="G414">
        <v>321</v>
      </c>
      <c r="Q414" t="s">
        <v>1728</v>
      </c>
      <c r="S414">
        <v>0</v>
      </c>
      <c r="Z414">
        <v>1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11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11</v>
      </c>
      <c r="B415">
        <v>4</v>
      </c>
      <c r="C415">
        <v>1</v>
      </c>
      <c r="D415">
        <v>0</v>
      </c>
      <c r="G415">
        <v>311</v>
      </c>
      <c r="Q415" t="s">
        <v>2474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11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11</v>
      </c>
      <c r="B416">
        <v>4</v>
      </c>
      <c r="C416">
        <v>2</v>
      </c>
      <c r="D416">
        <v>0</v>
      </c>
      <c r="G416">
        <v>124</v>
      </c>
      <c r="Q416" t="s">
        <v>1731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11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11</v>
      </c>
      <c r="B417">
        <v>4</v>
      </c>
      <c r="C417">
        <v>3</v>
      </c>
      <c r="D417">
        <v>0</v>
      </c>
      <c r="G417">
        <v>223</v>
      </c>
      <c r="Q417" t="s">
        <v>1730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11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11</v>
      </c>
      <c r="B418">
        <v>4</v>
      </c>
      <c r="C418">
        <v>4</v>
      </c>
      <c r="D418">
        <v>0</v>
      </c>
      <c r="G418">
        <v>98</v>
      </c>
      <c r="Q418" t="s">
        <v>2475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11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11</v>
      </c>
      <c r="B419">
        <v>4</v>
      </c>
      <c r="C419">
        <v>5</v>
      </c>
      <c r="D419">
        <v>0</v>
      </c>
      <c r="G419">
        <v>159</v>
      </c>
      <c r="Q419" t="s">
        <v>2476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11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11</v>
      </c>
      <c r="B420">
        <v>4</v>
      </c>
      <c r="C420">
        <v>6</v>
      </c>
      <c r="D420">
        <v>0</v>
      </c>
      <c r="G420">
        <v>244</v>
      </c>
      <c r="Q420" t="s">
        <v>2477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11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11</v>
      </c>
      <c r="B421">
        <v>4</v>
      </c>
      <c r="C421">
        <v>7</v>
      </c>
      <c r="D421">
        <v>0</v>
      </c>
      <c r="G421">
        <v>301</v>
      </c>
      <c r="Q421" t="s">
        <v>2478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11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11</v>
      </c>
      <c r="B422">
        <v>5</v>
      </c>
      <c r="C422">
        <v>1</v>
      </c>
      <c r="D422">
        <v>0</v>
      </c>
      <c r="G422">
        <v>49</v>
      </c>
      <c r="Q422" t="s">
        <v>1729</v>
      </c>
      <c r="S422">
        <v>0</v>
      </c>
      <c r="Z422">
        <v>1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11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11</v>
      </c>
      <c r="B423">
        <v>5</v>
      </c>
      <c r="C423">
        <v>2</v>
      </c>
      <c r="D423">
        <v>0</v>
      </c>
      <c r="G423">
        <v>297</v>
      </c>
      <c r="Q423" t="s">
        <v>2479</v>
      </c>
      <c r="S423">
        <v>0</v>
      </c>
      <c r="Z423">
        <v>1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11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11</v>
      </c>
      <c r="B424">
        <v>5</v>
      </c>
      <c r="C424">
        <v>3</v>
      </c>
      <c r="D424">
        <v>0</v>
      </c>
      <c r="G424">
        <v>123</v>
      </c>
      <c r="Q424" t="s">
        <v>1733</v>
      </c>
      <c r="S424">
        <v>0</v>
      </c>
      <c r="Z424">
        <v>1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11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11</v>
      </c>
      <c r="B425">
        <v>5</v>
      </c>
      <c r="C425">
        <v>4</v>
      </c>
      <c r="D425">
        <v>0</v>
      </c>
      <c r="G425">
        <v>48</v>
      </c>
      <c r="Q425" t="s">
        <v>2480</v>
      </c>
      <c r="S425">
        <v>0</v>
      </c>
      <c r="Z425">
        <v>1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11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11</v>
      </c>
      <c r="B426">
        <v>5</v>
      </c>
      <c r="C426">
        <v>5</v>
      </c>
      <c r="D426">
        <v>0</v>
      </c>
      <c r="G426">
        <v>126</v>
      </c>
      <c r="Q426" t="s">
        <v>1734</v>
      </c>
      <c r="S426">
        <v>0</v>
      </c>
      <c r="Z426">
        <v>1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11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11</v>
      </c>
      <c r="B427">
        <v>5</v>
      </c>
      <c r="C427">
        <v>6</v>
      </c>
      <c r="D427">
        <v>0</v>
      </c>
      <c r="G427">
        <v>75</v>
      </c>
      <c r="Q427" t="s">
        <v>1732</v>
      </c>
      <c r="S427">
        <v>0</v>
      </c>
      <c r="Z427">
        <v>1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11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11</v>
      </c>
      <c r="B428">
        <v>5</v>
      </c>
      <c r="C428">
        <v>7</v>
      </c>
      <c r="D428">
        <v>0</v>
      </c>
      <c r="G428">
        <v>128</v>
      </c>
      <c r="Q428" t="s">
        <v>2481</v>
      </c>
      <c r="S428">
        <v>0</v>
      </c>
      <c r="Z428">
        <v>1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11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12</v>
      </c>
      <c r="B429">
        <v>1</v>
      </c>
      <c r="C429">
        <v>1</v>
      </c>
      <c r="D429">
        <v>0</v>
      </c>
      <c r="G429">
        <v>0</v>
      </c>
      <c r="Q429" t="s">
        <v>24</v>
      </c>
      <c r="S429">
        <v>0</v>
      </c>
      <c r="Z429">
        <v>0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12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12</v>
      </c>
      <c r="B430">
        <v>1</v>
      </c>
      <c r="C430">
        <v>2</v>
      </c>
      <c r="D430">
        <v>0</v>
      </c>
      <c r="G430">
        <v>0</v>
      </c>
      <c r="Q430" t="s">
        <v>24</v>
      </c>
      <c r="S430">
        <v>0</v>
      </c>
      <c r="Z430">
        <v>0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12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12</v>
      </c>
      <c r="B431">
        <v>1</v>
      </c>
      <c r="C431">
        <v>3</v>
      </c>
      <c r="D431">
        <v>0</v>
      </c>
      <c r="G431">
        <v>217</v>
      </c>
      <c r="Q431" t="s">
        <v>2482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12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12</v>
      </c>
      <c r="B432">
        <v>1</v>
      </c>
      <c r="C432">
        <v>4</v>
      </c>
      <c r="D432">
        <v>0</v>
      </c>
      <c r="G432">
        <v>153</v>
      </c>
      <c r="Q432" t="s">
        <v>2483</v>
      </c>
      <c r="S432">
        <v>0</v>
      </c>
      <c r="Z432">
        <v>1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12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12</v>
      </c>
      <c r="B433">
        <v>1</v>
      </c>
      <c r="C433">
        <v>5</v>
      </c>
      <c r="D433">
        <v>0</v>
      </c>
      <c r="G433">
        <v>219</v>
      </c>
      <c r="Q433" t="s">
        <v>2484</v>
      </c>
      <c r="S433">
        <v>0</v>
      </c>
      <c r="Z433">
        <v>1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12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12</v>
      </c>
      <c r="B434">
        <v>1</v>
      </c>
      <c r="C434">
        <v>6</v>
      </c>
      <c r="D434">
        <v>0</v>
      </c>
      <c r="G434">
        <v>93</v>
      </c>
      <c r="Q434" t="s">
        <v>2485</v>
      </c>
      <c r="S434">
        <v>0</v>
      </c>
      <c r="Z434">
        <v>1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12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12</v>
      </c>
      <c r="B435">
        <v>1</v>
      </c>
      <c r="C435">
        <v>7</v>
      </c>
      <c r="D435">
        <v>0</v>
      </c>
      <c r="G435">
        <v>0</v>
      </c>
      <c r="Q435" t="s">
        <v>24</v>
      </c>
      <c r="S435">
        <v>0</v>
      </c>
      <c r="Z435">
        <v>0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12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12</v>
      </c>
      <c r="B436">
        <v>2</v>
      </c>
      <c r="C436">
        <v>1</v>
      </c>
      <c r="D436">
        <v>0</v>
      </c>
      <c r="G436">
        <v>154</v>
      </c>
      <c r="Q436" t="s">
        <v>2486</v>
      </c>
      <c r="S436">
        <v>0</v>
      </c>
      <c r="Z436">
        <v>1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12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12</v>
      </c>
      <c r="B437">
        <v>2</v>
      </c>
      <c r="C437">
        <v>2</v>
      </c>
      <c r="D437">
        <v>0</v>
      </c>
      <c r="G437">
        <v>43</v>
      </c>
      <c r="Q437" t="s">
        <v>2487</v>
      </c>
      <c r="S437">
        <v>0</v>
      </c>
      <c r="Z437">
        <v>1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12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12</v>
      </c>
      <c r="B438">
        <v>2</v>
      </c>
      <c r="C438">
        <v>3</v>
      </c>
      <c r="D438">
        <v>0</v>
      </c>
      <c r="G438">
        <v>342</v>
      </c>
      <c r="Q438" t="s">
        <v>2488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12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12</v>
      </c>
      <c r="B439">
        <v>2</v>
      </c>
      <c r="C439">
        <v>4</v>
      </c>
      <c r="D439">
        <v>0</v>
      </c>
      <c r="G439">
        <v>328</v>
      </c>
      <c r="Q439" t="s">
        <v>2489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12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12</v>
      </c>
      <c r="B440">
        <v>2</v>
      </c>
      <c r="C440">
        <v>5</v>
      </c>
      <c r="D440">
        <v>0</v>
      </c>
      <c r="G440">
        <v>240</v>
      </c>
      <c r="Q440" t="s">
        <v>2490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12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12</v>
      </c>
      <c r="B441">
        <v>2</v>
      </c>
      <c r="C441">
        <v>6</v>
      </c>
      <c r="D441">
        <v>0</v>
      </c>
      <c r="G441">
        <v>215</v>
      </c>
      <c r="Q441" t="s">
        <v>2491</v>
      </c>
      <c r="S441">
        <v>0</v>
      </c>
      <c r="Z441">
        <v>1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12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12</v>
      </c>
      <c r="B442">
        <v>2</v>
      </c>
      <c r="C442">
        <v>7</v>
      </c>
      <c r="D442">
        <v>0</v>
      </c>
      <c r="G442">
        <v>89</v>
      </c>
      <c r="Q442" t="s">
        <v>2492</v>
      </c>
      <c r="S442">
        <v>0</v>
      </c>
      <c r="Z442">
        <v>1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12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12</v>
      </c>
      <c r="B443">
        <v>3</v>
      </c>
      <c r="C443">
        <v>1</v>
      </c>
      <c r="D443">
        <v>0</v>
      </c>
      <c r="G443">
        <v>121</v>
      </c>
      <c r="Q443" t="s">
        <v>1735</v>
      </c>
      <c r="S443">
        <v>0</v>
      </c>
      <c r="Z443">
        <v>1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12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12</v>
      </c>
      <c r="B444">
        <v>3</v>
      </c>
      <c r="C444">
        <v>2</v>
      </c>
      <c r="D444">
        <v>0</v>
      </c>
      <c r="G444">
        <v>268</v>
      </c>
      <c r="Q444" t="s">
        <v>2493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12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12</v>
      </c>
      <c r="B445">
        <v>3</v>
      </c>
      <c r="C445">
        <v>3</v>
      </c>
      <c r="D445">
        <v>0</v>
      </c>
      <c r="G445">
        <v>82</v>
      </c>
      <c r="Q445" t="s">
        <v>2494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12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12</v>
      </c>
      <c r="B446">
        <v>3</v>
      </c>
      <c r="C446">
        <v>4</v>
      </c>
      <c r="D446">
        <v>0</v>
      </c>
      <c r="G446">
        <v>327</v>
      </c>
      <c r="Q446" t="s">
        <v>2495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12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12</v>
      </c>
      <c r="B447">
        <v>3</v>
      </c>
      <c r="C447">
        <v>5</v>
      </c>
      <c r="D447">
        <v>0</v>
      </c>
      <c r="G447">
        <v>239</v>
      </c>
      <c r="Q447" t="s">
        <v>2496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12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12</v>
      </c>
      <c r="B448">
        <v>3</v>
      </c>
      <c r="C448">
        <v>6</v>
      </c>
      <c r="D448">
        <v>0</v>
      </c>
      <c r="G448">
        <v>6</v>
      </c>
      <c r="Q448" t="s">
        <v>2497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12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12</v>
      </c>
      <c r="B449">
        <v>3</v>
      </c>
      <c r="C449">
        <v>7</v>
      </c>
      <c r="D449">
        <v>0</v>
      </c>
      <c r="G449">
        <v>40</v>
      </c>
      <c r="Q449" t="s">
        <v>2498</v>
      </c>
      <c r="S449">
        <v>0</v>
      </c>
      <c r="Z449">
        <v>1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12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12</v>
      </c>
      <c r="B450">
        <v>4</v>
      </c>
      <c r="C450">
        <v>1</v>
      </c>
      <c r="D450">
        <v>0</v>
      </c>
      <c r="G450">
        <v>336</v>
      </c>
      <c r="Q450" t="s">
        <v>2499</v>
      </c>
      <c r="S450">
        <v>0</v>
      </c>
      <c r="Z450">
        <v>1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12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12</v>
      </c>
      <c r="B451">
        <v>4</v>
      </c>
      <c r="C451">
        <v>2</v>
      </c>
      <c r="D451">
        <v>0</v>
      </c>
      <c r="G451">
        <v>55</v>
      </c>
      <c r="Q451" t="s">
        <v>2500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12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12</v>
      </c>
      <c r="B452">
        <v>4</v>
      </c>
      <c r="C452">
        <v>3</v>
      </c>
      <c r="D452">
        <v>0</v>
      </c>
      <c r="G452">
        <v>236</v>
      </c>
      <c r="Q452" t="s">
        <v>2501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12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12</v>
      </c>
      <c r="B453">
        <v>4</v>
      </c>
      <c r="C453">
        <v>4</v>
      </c>
      <c r="D453">
        <v>0</v>
      </c>
      <c r="G453">
        <v>138</v>
      </c>
      <c r="Q453" t="s">
        <v>2502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12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12</v>
      </c>
      <c r="B454">
        <v>4</v>
      </c>
      <c r="C454">
        <v>5</v>
      </c>
      <c r="D454">
        <v>0</v>
      </c>
      <c r="G454">
        <v>81</v>
      </c>
      <c r="Q454" t="s">
        <v>2503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12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12</v>
      </c>
      <c r="B455">
        <v>4</v>
      </c>
      <c r="C455">
        <v>6</v>
      </c>
      <c r="D455">
        <v>0</v>
      </c>
      <c r="G455">
        <v>251</v>
      </c>
      <c r="Q455" t="s">
        <v>1736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12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12</v>
      </c>
      <c r="B456">
        <v>4</v>
      </c>
      <c r="C456">
        <v>7</v>
      </c>
      <c r="D456">
        <v>0</v>
      </c>
      <c r="G456">
        <v>172</v>
      </c>
      <c r="Q456" t="s">
        <v>2499</v>
      </c>
      <c r="S456">
        <v>0</v>
      </c>
      <c r="Z456">
        <v>1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12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12</v>
      </c>
      <c r="B457">
        <v>5</v>
      </c>
      <c r="C457">
        <v>1</v>
      </c>
      <c r="D457">
        <v>0</v>
      </c>
      <c r="G457">
        <v>120</v>
      </c>
      <c r="Q457" t="s">
        <v>2504</v>
      </c>
      <c r="S457">
        <v>0</v>
      </c>
      <c r="Z457">
        <v>1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12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12</v>
      </c>
      <c r="B458">
        <v>5</v>
      </c>
      <c r="C458">
        <v>2</v>
      </c>
      <c r="D458">
        <v>0</v>
      </c>
      <c r="G458">
        <v>36</v>
      </c>
      <c r="Q458" t="s">
        <v>2505</v>
      </c>
      <c r="S458">
        <v>0</v>
      </c>
      <c r="Z458">
        <v>1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12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12</v>
      </c>
      <c r="B459">
        <v>5</v>
      </c>
      <c r="C459">
        <v>3</v>
      </c>
      <c r="D459">
        <v>0</v>
      </c>
      <c r="G459">
        <v>85</v>
      </c>
      <c r="Q459" t="s">
        <v>2506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12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12</v>
      </c>
      <c r="B460">
        <v>5</v>
      </c>
      <c r="C460">
        <v>4</v>
      </c>
      <c r="D460">
        <v>0</v>
      </c>
      <c r="G460">
        <v>117</v>
      </c>
      <c r="Q460" t="s">
        <v>2507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12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12</v>
      </c>
      <c r="B461">
        <v>5</v>
      </c>
      <c r="C461">
        <v>5</v>
      </c>
      <c r="D461">
        <v>0</v>
      </c>
      <c r="G461">
        <v>149</v>
      </c>
      <c r="Q461" t="s">
        <v>2508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12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12</v>
      </c>
      <c r="B462">
        <v>5</v>
      </c>
      <c r="C462">
        <v>6</v>
      </c>
      <c r="D462">
        <v>0</v>
      </c>
      <c r="G462">
        <v>284</v>
      </c>
      <c r="Q462" t="s">
        <v>2509</v>
      </c>
      <c r="S462">
        <v>0</v>
      </c>
      <c r="Z462">
        <v>1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12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12</v>
      </c>
      <c r="B463">
        <v>5</v>
      </c>
      <c r="C463">
        <v>7</v>
      </c>
      <c r="D463">
        <v>0</v>
      </c>
      <c r="G463">
        <v>274</v>
      </c>
      <c r="Q463" t="s">
        <v>1737</v>
      </c>
      <c r="S463">
        <v>0</v>
      </c>
      <c r="Z463">
        <v>1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12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12</v>
      </c>
      <c r="B464">
        <v>6</v>
      </c>
      <c r="C464">
        <v>1</v>
      </c>
      <c r="D464">
        <v>0</v>
      </c>
      <c r="G464">
        <v>212</v>
      </c>
      <c r="Q464" t="s">
        <v>2510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12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12</v>
      </c>
      <c r="B465">
        <v>6</v>
      </c>
      <c r="C465">
        <v>2</v>
      </c>
      <c r="D465">
        <v>0</v>
      </c>
      <c r="G465">
        <v>2</v>
      </c>
      <c r="Q465" t="s">
        <v>2511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12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12</v>
      </c>
      <c r="B466">
        <v>6</v>
      </c>
      <c r="C466">
        <v>3</v>
      </c>
      <c r="D466">
        <v>0</v>
      </c>
      <c r="G466">
        <v>79</v>
      </c>
      <c r="Q466" t="s">
        <v>2512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12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12</v>
      </c>
      <c r="B467">
        <v>6</v>
      </c>
      <c r="C467">
        <v>4</v>
      </c>
      <c r="D467">
        <v>0</v>
      </c>
      <c r="G467">
        <v>33</v>
      </c>
      <c r="Q467" t="s">
        <v>2513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12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12</v>
      </c>
      <c r="B468">
        <v>6</v>
      </c>
      <c r="C468">
        <v>5</v>
      </c>
      <c r="D468">
        <v>0</v>
      </c>
      <c r="G468">
        <v>280</v>
      </c>
      <c r="Q468" t="s">
        <v>1738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12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12</v>
      </c>
      <c r="B469">
        <v>6</v>
      </c>
      <c r="C469">
        <v>6</v>
      </c>
      <c r="D469">
        <v>0</v>
      </c>
      <c r="G469">
        <v>34</v>
      </c>
      <c r="Q469" t="s">
        <v>2514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12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12</v>
      </c>
      <c r="B470">
        <v>6</v>
      </c>
      <c r="C470">
        <v>7</v>
      </c>
      <c r="D470">
        <v>0</v>
      </c>
      <c r="G470">
        <v>38</v>
      </c>
      <c r="Q470" t="s">
        <v>2515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12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13</v>
      </c>
      <c r="B471">
        <v>1</v>
      </c>
      <c r="C471">
        <v>1</v>
      </c>
      <c r="D471">
        <v>0</v>
      </c>
      <c r="G471">
        <v>0</v>
      </c>
      <c r="Q471" t="s">
        <v>24</v>
      </c>
      <c r="S471">
        <v>0</v>
      </c>
      <c r="Z471">
        <v>0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13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13</v>
      </c>
      <c r="B472">
        <v>1</v>
      </c>
      <c r="C472">
        <v>2</v>
      </c>
      <c r="D472">
        <v>0</v>
      </c>
      <c r="G472">
        <v>77</v>
      </c>
      <c r="Q472" t="s">
        <v>2516</v>
      </c>
      <c r="S472">
        <v>0</v>
      </c>
      <c r="Z472">
        <v>1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13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13</v>
      </c>
      <c r="B473">
        <v>1</v>
      </c>
      <c r="C473">
        <v>3</v>
      </c>
      <c r="D473">
        <v>0</v>
      </c>
      <c r="G473">
        <v>145</v>
      </c>
      <c r="Q473" t="s">
        <v>2517</v>
      </c>
      <c r="S473">
        <v>0</v>
      </c>
      <c r="Z473">
        <v>1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13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13</v>
      </c>
      <c r="B474">
        <v>1</v>
      </c>
      <c r="C474">
        <v>4</v>
      </c>
      <c r="D474">
        <v>0</v>
      </c>
      <c r="G474">
        <v>19</v>
      </c>
      <c r="Q474" t="s">
        <v>2518</v>
      </c>
      <c r="S474">
        <v>0</v>
      </c>
      <c r="Z474">
        <v>1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13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13</v>
      </c>
      <c r="B475">
        <v>1</v>
      </c>
      <c r="C475">
        <v>5</v>
      </c>
      <c r="D475">
        <v>0</v>
      </c>
      <c r="G475">
        <v>197</v>
      </c>
      <c r="Q475" t="s">
        <v>1740</v>
      </c>
      <c r="S475">
        <v>0</v>
      </c>
      <c r="Z475">
        <v>1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13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13</v>
      </c>
      <c r="B476">
        <v>1</v>
      </c>
      <c r="C476">
        <v>6</v>
      </c>
      <c r="D476">
        <v>0</v>
      </c>
      <c r="G476">
        <v>103</v>
      </c>
      <c r="Q476" t="s">
        <v>1752</v>
      </c>
      <c r="S476">
        <v>0</v>
      </c>
      <c r="Z476">
        <v>1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13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13</v>
      </c>
      <c r="B477">
        <v>1</v>
      </c>
      <c r="C477">
        <v>7</v>
      </c>
      <c r="D477">
        <v>0</v>
      </c>
      <c r="G477">
        <v>245</v>
      </c>
      <c r="Q477" t="s">
        <v>2519</v>
      </c>
      <c r="S477">
        <v>0</v>
      </c>
      <c r="Z477">
        <v>1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13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13</v>
      </c>
      <c r="B478">
        <v>2</v>
      </c>
      <c r="C478">
        <v>1</v>
      </c>
      <c r="D478">
        <v>0</v>
      </c>
      <c r="G478">
        <v>272</v>
      </c>
      <c r="Q478" t="s">
        <v>2520</v>
      </c>
      <c r="S478">
        <v>0</v>
      </c>
      <c r="Z478">
        <v>1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13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13</v>
      </c>
      <c r="B479">
        <v>2</v>
      </c>
      <c r="C479">
        <v>2</v>
      </c>
      <c r="D479">
        <v>0</v>
      </c>
      <c r="G479">
        <v>325</v>
      </c>
      <c r="Q479" t="s">
        <v>2521</v>
      </c>
      <c r="S479">
        <v>0</v>
      </c>
      <c r="Z479">
        <v>1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13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13</v>
      </c>
      <c r="B480">
        <v>2</v>
      </c>
      <c r="C480">
        <v>3</v>
      </c>
      <c r="D480">
        <v>0</v>
      </c>
      <c r="G480">
        <v>257</v>
      </c>
      <c r="Q480" t="s">
        <v>2522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13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13</v>
      </c>
      <c r="B481">
        <v>2</v>
      </c>
      <c r="C481">
        <v>4</v>
      </c>
      <c r="D481">
        <v>0</v>
      </c>
      <c r="G481">
        <v>322</v>
      </c>
      <c r="Q481" t="s">
        <v>2523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13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13</v>
      </c>
      <c r="B482">
        <v>2</v>
      </c>
      <c r="C482">
        <v>5</v>
      </c>
      <c r="D482">
        <v>0</v>
      </c>
      <c r="G482">
        <v>21</v>
      </c>
      <c r="Q482" t="s">
        <v>2524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13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13</v>
      </c>
      <c r="B483">
        <v>2</v>
      </c>
      <c r="C483">
        <v>6</v>
      </c>
      <c r="D483">
        <v>0</v>
      </c>
      <c r="G483">
        <v>347</v>
      </c>
      <c r="Q483" t="s">
        <v>2525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13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13</v>
      </c>
      <c r="B484">
        <v>2</v>
      </c>
      <c r="C484">
        <v>7</v>
      </c>
      <c r="D484">
        <v>0</v>
      </c>
      <c r="G484">
        <v>298</v>
      </c>
      <c r="Q484" t="s">
        <v>2526</v>
      </c>
      <c r="S484">
        <v>0</v>
      </c>
      <c r="Z484">
        <v>1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13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14</v>
      </c>
      <c r="B485">
        <v>1</v>
      </c>
      <c r="C485">
        <v>1</v>
      </c>
      <c r="D485">
        <v>0</v>
      </c>
      <c r="G485">
        <v>0</v>
      </c>
      <c r="Q485" t="s">
        <v>24</v>
      </c>
      <c r="S485">
        <v>0</v>
      </c>
      <c r="Z485">
        <v>0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14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14</v>
      </c>
      <c r="B486">
        <v>1</v>
      </c>
      <c r="C486">
        <v>2</v>
      </c>
      <c r="D486">
        <v>0</v>
      </c>
      <c r="G486">
        <v>8</v>
      </c>
      <c r="Q486" t="s">
        <v>2527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14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14</v>
      </c>
      <c r="B487">
        <v>1</v>
      </c>
      <c r="C487">
        <v>3</v>
      </c>
      <c r="D487">
        <v>0</v>
      </c>
      <c r="G487">
        <v>179</v>
      </c>
      <c r="Q487" t="s">
        <v>2528</v>
      </c>
      <c r="S487">
        <v>0</v>
      </c>
      <c r="Z487">
        <v>1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14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14</v>
      </c>
      <c r="B488">
        <v>1</v>
      </c>
      <c r="C488">
        <v>4</v>
      </c>
      <c r="D488">
        <v>0</v>
      </c>
      <c r="G488">
        <v>5</v>
      </c>
      <c r="Q488" t="s">
        <v>2529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14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14</v>
      </c>
      <c r="B489">
        <v>1</v>
      </c>
      <c r="C489">
        <v>5</v>
      </c>
      <c r="D489">
        <v>0</v>
      </c>
      <c r="G489">
        <v>133</v>
      </c>
      <c r="Q489" t="s">
        <v>2530</v>
      </c>
      <c r="S489">
        <v>0</v>
      </c>
      <c r="Z489">
        <v>1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14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14</v>
      </c>
      <c r="B490">
        <v>1</v>
      </c>
      <c r="C490">
        <v>6</v>
      </c>
      <c r="D490">
        <v>0</v>
      </c>
      <c r="G490">
        <v>3</v>
      </c>
      <c r="Q490" t="s">
        <v>1741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14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14</v>
      </c>
      <c r="B491">
        <v>1</v>
      </c>
      <c r="C491">
        <v>7</v>
      </c>
      <c r="D491">
        <v>0</v>
      </c>
      <c r="G491">
        <v>0</v>
      </c>
      <c r="Q491" t="s">
        <v>24</v>
      </c>
      <c r="S491">
        <v>0</v>
      </c>
      <c r="Z491">
        <v>0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14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14</v>
      </c>
      <c r="B492">
        <v>2</v>
      </c>
      <c r="C492">
        <v>1</v>
      </c>
      <c r="D492">
        <v>0</v>
      </c>
      <c r="G492">
        <v>86</v>
      </c>
      <c r="Q492" t="s">
        <v>2531</v>
      </c>
      <c r="S492">
        <v>0</v>
      </c>
      <c r="Z492">
        <v>1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14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14</v>
      </c>
      <c r="B493">
        <v>2</v>
      </c>
      <c r="C493">
        <v>2</v>
      </c>
      <c r="D493">
        <v>0</v>
      </c>
      <c r="G493">
        <v>83</v>
      </c>
      <c r="Q493" t="s">
        <v>2532</v>
      </c>
      <c r="S493">
        <v>0</v>
      </c>
      <c r="Z493">
        <v>1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14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14</v>
      </c>
      <c r="B494">
        <v>2</v>
      </c>
      <c r="C494">
        <v>3</v>
      </c>
      <c r="D494">
        <v>0</v>
      </c>
      <c r="G494">
        <v>171</v>
      </c>
      <c r="Q494" t="s">
        <v>2533</v>
      </c>
      <c r="S494">
        <v>0</v>
      </c>
      <c r="Z494">
        <v>1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14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14</v>
      </c>
      <c r="B495">
        <v>2</v>
      </c>
      <c r="C495">
        <v>4</v>
      </c>
      <c r="D495">
        <v>0</v>
      </c>
      <c r="G495">
        <v>53</v>
      </c>
      <c r="Q495" t="s">
        <v>2534</v>
      </c>
      <c r="S495">
        <v>0</v>
      </c>
      <c r="Z495">
        <v>1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14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14</v>
      </c>
      <c r="B496">
        <v>2</v>
      </c>
      <c r="C496">
        <v>5</v>
      </c>
      <c r="D496">
        <v>0</v>
      </c>
      <c r="G496">
        <v>165</v>
      </c>
      <c r="Q496" t="s">
        <v>2535</v>
      </c>
      <c r="S496">
        <v>0</v>
      </c>
      <c r="Z496">
        <v>1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14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14</v>
      </c>
      <c r="B497">
        <v>2</v>
      </c>
      <c r="C497">
        <v>6</v>
      </c>
      <c r="D497">
        <v>0</v>
      </c>
      <c r="G497">
        <v>235</v>
      </c>
      <c r="Q497" t="s">
        <v>2536</v>
      </c>
      <c r="S497">
        <v>0</v>
      </c>
      <c r="Z497">
        <v>1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14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14</v>
      </c>
      <c r="B498">
        <v>2</v>
      </c>
      <c r="C498">
        <v>7</v>
      </c>
      <c r="D498">
        <v>0</v>
      </c>
      <c r="G498">
        <v>319</v>
      </c>
      <c r="Q498" t="s">
        <v>2537</v>
      </c>
      <c r="S498">
        <v>0</v>
      </c>
      <c r="Z498">
        <v>1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14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15</v>
      </c>
      <c r="B499">
        <v>1</v>
      </c>
      <c r="C499">
        <v>1</v>
      </c>
      <c r="D499">
        <v>0</v>
      </c>
      <c r="G499">
        <v>0</v>
      </c>
      <c r="Q499" t="s">
        <v>24</v>
      </c>
      <c r="S499">
        <v>0</v>
      </c>
      <c r="Z499">
        <v>0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15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15</v>
      </c>
      <c r="B500">
        <v>1</v>
      </c>
      <c r="C500">
        <v>2</v>
      </c>
      <c r="D500">
        <v>0</v>
      </c>
      <c r="G500">
        <v>0</v>
      </c>
      <c r="Q500" t="s">
        <v>24</v>
      </c>
      <c r="S500">
        <v>0</v>
      </c>
      <c r="Z500">
        <v>0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15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15</v>
      </c>
      <c r="B501">
        <v>1</v>
      </c>
      <c r="C501">
        <v>3</v>
      </c>
      <c r="D501">
        <v>0</v>
      </c>
      <c r="G501">
        <v>102</v>
      </c>
      <c r="Q501" t="s">
        <v>2538</v>
      </c>
      <c r="S501">
        <v>0</v>
      </c>
      <c r="Z501">
        <v>1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15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15</v>
      </c>
      <c r="B502">
        <v>1</v>
      </c>
      <c r="C502">
        <v>4</v>
      </c>
      <c r="D502">
        <v>0</v>
      </c>
      <c r="G502">
        <v>125</v>
      </c>
      <c r="Q502" t="s">
        <v>1743</v>
      </c>
      <c r="S502">
        <v>0</v>
      </c>
      <c r="Z502">
        <v>1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15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15</v>
      </c>
      <c r="B503">
        <v>1</v>
      </c>
      <c r="C503">
        <v>5</v>
      </c>
      <c r="D503">
        <v>0</v>
      </c>
      <c r="G503">
        <v>62</v>
      </c>
      <c r="Q503" t="s">
        <v>2539</v>
      </c>
      <c r="S503">
        <v>0</v>
      </c>
      <c r="Z503">
        <v>1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15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15</v>
      </c>
      <c r="B504">
        <v>1</v>
      </c>
      <c r="C504">
        <v>6</v>
      </c>
      <c r="D504">
        <v>0</v>
      </c>
      <c r="G504">
        <v>0</v>
      </c>
      <c r="Q504" t="s">
        <v>24</v>
      </c>
      <c r="S504">
        <v>0</v>
      </c>
      <c r="Z504">
        <v>0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15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15</v>
      </c>
      <c r="B505">
        <v>1</v>
      </c>
      <c r="C505">
        <v>7</v>
      </c>
      <c r="D505">
        <v>0</v>
      </c>
      <c r="G505">
        <v>0</v>
      </c>
      <c r="Q505" t="s">
        <v>24</v>
      </c>
      <c r="S505">
        <v>0</v>
      </c>
      <c r="Z505">
        <v>0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15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15</v>
      </c>
      <c r="B506">
        <v>2</v>
      </c>
      <c r="C506">
        <v>1</v>
      </c>
      <c r="D506">
        <v>0</v>
      </c>
      <c r="G506">
        <v>0</v>
      </c>
      <c r="Q506" t="s">
        <v>24</v>
      </c>
      <c r="S506">
        <v>0</v>
      </c>
      <c r="Z506">
        <v>0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15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15</v>
      </c>
      <c r="B507">
        <v>2</v>
      </c>
      <c r="C507">
        <v>2</v>
      </c>
      <c r="D507">
        <v>0</v>
      </c>
      <c r="G507">
        <v>334</v>
      </c>
      <c r="Q507" t="s">
        <v>2540</v>
      </c>
      <c r="S507">
        <v>0</v>
      </c>
      <c r="Z507">
        <v>1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15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15</v>
      </c>
      <c r="B508">
        <v>2</v>
      </c>
      <c r="C508">
        <v>3</v>
      </c>
      <c r="D508">
        <v>0</v>
      </c>
      <c r="G508">
        <v>168</v>
      </c>
      <c r="Q508" t="s">
        <v>1747</v>
      </c>
      <c r="S508">
        <v>0</v>
      </c>
      <c r="Z508">
        <v>1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15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15</v>
      </c>
      <c r="B509">
        <v>2</v>
      </c>
      <c r="C509">
        <v>4</v>
      </c>
      <c r="D509">
        <v>0</v>
      </c>
      <c r="G509">
        <v>158</v>
      </c>
      <c r="Q509" t="s">
        <v>1746</v>
      </c>
      <c r="S509">
        <v>0</v>
      </c>
      <c r="Z509">
        <v>1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15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15</v>
      </c>
      <c r="B510">
        <v>2</v>
      </c>
      <c r="C510">
        <v>5</v>
      </c>
      <c r="D510">
        <v>0</v>
      </c>
      <c r="G510">
        <v>96</v>
      </c>
      <c r="Q510" t="s">
        <v>1745</v>
      </c>
      <c r="S510">
        <v>0</v>
      </c>
      <c r="Z510">
        <v>1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15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15</v>
      </c>
      <c r="B511">
        <v>2</v>
      </c>
      <c r="C511">
        <v>6</v>
      </c>
      <c r="D511">
        <v>0</v>
      </c>
      <c r="G511">
        <v>299</v>
      </c>
      <c r="Q511" t="s">
        <v>1744</v>
      </c>
      <c r="S511">
        <v>0</v>
      </c>
      <c r="Z511">
        <v>1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15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15</v>
      </c>
      <c r="B512">
        <v>2</v>
      </c>
      <c r="C512">
        <v>7</v>
      </c>
      <c r="D512">
        <v>0</v>
      </c>
      <c r="G512">
        <v>127</v>
      </c>
      <c r="Q512" t="s">
        <v>1742</v>
      </c>
      <c r="S512">
        <v>0</v>
      </c>
      <c r="Z512">
        <v>1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15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16</v>
      </c>
      <c r="B513">
        <v>1</v>
      </c>
      <c r="C513">
        <v>1</v>
      </c>
      <c r="D513">
        <v>0</v>
      </c>
      <c r="G513">
        <v>0</v>
      </c>
      <c r="Q513" t="s">
        <v>24</v>
      </c>
      <c r="S513">
        <v>0</v>
      </c>
      <c r="Z513">
        <v>0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16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16</v>
      </c>
      <c r="B514">
        <v>1</v>
      </c>
      <c r="C514">
        <v>2</v>
      </c>
      <c r="D514">
        <v>0</v>
      </c>
      <c r="G514">
        <v>0</v>
      </c>
      <c r="Q514" t="s">
        <v>24</v>
      </c>
      <c r="S514">
        <v>0</v>
      </c>
      <c r="Z514">
        <v>0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16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16</v>
      </c>
      <c r="B515">
        <v>1</v>
      </c>
      <c r="C515">
        <v>3</v>
      </c>
      <c r="D515">
        <v>0</v>
      </c>
      <c r="G515">
        <v>216</v>
      </c>
      <c r="Q515" t="s">
        <v>2541</v>
      </c>
      <c r="S515">
        <v>0</v>
      </c>
      <c r="Z515">
        <v>1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16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16</v>
      </c>
      <c r="B516">
        <v>1</v>
      </c>
      <c r="C516">
        <v>4</v>
      </c>
      <c r="D516">
        <v>0</v>
      </c>
      <c r="G516">
        <v>343</v>
      </c>
      <c r="Q516" t="s">
        <v>2542</v>
      </c>
      <c r="S516">
        <v>0</v>
      </c>
      <c r="Z516">
        <v>1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16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16</v>
      </c>
      <c r="B517">
        <v>1</v>
      </c>
      <c r="C517">
        <v>5</v>
      </c>
      <c r="D517">
        <v>0</v>
      </c>
      <c r="G517">
        <v>242</v>
      </c>
      <c r="Q517" t="s">
        <v>2543</v>
      </c>
      <c r="S517">
        <v>0</v>
      </c>
      <c r="Z517">
        <v>1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16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16</v>
      </c>
      <c r="B518">
        <v>1</v>
      </c>
      <c r="C518">
        <v>6</v>
      </c>
      <c r="D518">
        <v>0</v>
      </c>
      <c r="G518">
        <v>0</v>
      </c>
      <c r="Q518" t="s">
        <v>24</v>
      </c>
      <c r="S518">
        <v>0</v>
      </c>
      <c r="Z518">
        <v>0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16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16</v>
      </c>
      <c r="B519">
        <v>1</v>
      </c>
      <c r="C519">
        <v>7</v>
      </c>
      <c r="D519">
        <v>0</v>
      </c>
      <c r="G519">
        <v>0</v>
      </c>
      <c r="Q519" t="s">
        <v>24</v>
      </c>
      <c r="S519">
        <v>0</v>
      </c>
      <c r="Z519">
        <v>0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16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16</v>
      </c>
      <c r="B520">
        <v>2</v>
      </c>
      <c r="C520">
        <v>1</v>
      </c>
      <c r="D520">
        <v>0</v>
      </c>
      <c r="G520">
        <v>9</v>
      </c>
      <c r="Q520" t="s">
        <v>2544</v>
      </c>
      <c r="S520">
        <v>0</v>
      </c>
      <c r="Z520">
        <v>1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16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16</v>
      </c>
      <c r="B521">
        <v>2</v>
      </c>
      <c r="C521">
        <v>2</v>
      </c>
      <c r="D521">
        <v>0</v>
      </c>
      <c r="G521">
        <v>131</v>
      </c>
      <c r="Q521" t="s">
        <v>2545</v>
      </c>
      <c r="S521">
        <v>0</v>
      </c>
      <c r="Z521">
        <v>1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16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16</v>
      </c>
      <c r="B522">
        <v>2</v>
      </c>
      <c r="C522">
        <v>3</v>
      </c>
      <c r="D522">
        <v>0</v>
      </c>
      <c r="G522">
        <v>237</v>
      </c>
      <c r="Q522" t="s">
        <v>1748</v>
      </c>
      <c r="S522">
        <v>0</v>
      </c>
      <c r="Z522">
        <v>1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16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16</v>
      </c>
      <c r="B523">
        <v>2</v>
      </c>
      <c r="C523">
        <v>4</v>
      </c>
      <c r="D523">
        <v>0</v>
      </c>
      <c r="G523">
        <v>174</v>
      </c>
      <c r="Q523" t="s">
        <v>2546</v>
      </c>
      <c r="S523">
        <v>0</v>
      </c>
      <c r="Z523">
        <v>1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16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16</v>
      </c>
      <c r="B524">
        <v>2</v>
      </c>
      <c r="C524">
        <v>5</v>
      </c>
      <c r="D524">
        <v>0</v>
      </c>
      <c r="G524">
        <v>214</v>
      </c>
      <c r="Q524" t="s">
        <v>2547</v>
      </c>
      <c r="S524">
        <v>0</v>
      </c>
      <c r="Z524">
        <v>1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16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16</v>
      </c>
      <c r="B525">
        <v>2</v>
      </c>
      <c r="C525">
        <v>6</v>
      </c>
      <c r="D525">
        <v>0</v>
      </c>
      <c r="G525">
        <v>84</v>
      </c>
      <c r="Q525" t="s">
        <v>1749</v>
      </c>
      <c r="S525">
        <v>0</v>
      </c>
      <c r="Z525">
        <v>1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16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16</v>
      </c>
      <c r="B526">
        <v>2</v>
      </c>
      <c r="C526">
        <v>7</v>
      </c>
      <c r="D526">
        <v>0</v>
      </c>
      <c r="G526">
        <v>326</v>
      </c>
      <c r="Q526" t="s">
        <v>2548</v>
      </c>
      <c r="S526">
        <v>0</v>
      </c>
      <c r="Z526">
        <v>1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16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16</v>
      </c>
      <c r="B527">
        <v>3</v>
      </c>
      <c r="C527">
        <v>1</v>
      </c>
      <c r="D527">
        <v>0</v>
      </c>
      <c r="G527">
        <v>4</v>
      </c>
      <c r="Q527" t="s">
        <v>2549</v>
      </c>
      <c r="S527">
        <v>0</v>
      </c>
      <c r="Z527">
        <v>1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16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16</v>
      </c>
      <c r="B528">
        <v>3</v>
      </c>
      <c r="C528">
        <v>2</v>
      </c>
      <c r="D528">
        <v>0</v>
      </c>
      <c r="G528">
        <v>69</v>
      </c>
      <c r="Q528" t="s">
        <v>2550</v>
      </c>
      <c r="S528">
        <v>0</v>
      </c>
      <c r="Z528">
        <v>1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16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16</v>
      </c>
      <c r="B529">
        <v>3</v>
      </c>
      <c r="C529">
        <v>3</v>
      </c>
      <c r="D529">
        <v>0</v>
      </c>
      <c r="G529">
        <v>173</v>
      </c>
      <c r="Q529" t="s">
        <v>2551</v>
      </c>
      <c r="S529">
        <v>0</v>
      </c>
      <c r="Z529">
        <v>1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16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16</v>
      </c>
      <c r="B530">
        <v>3</v>
      </c>
      <c r="C530">
        <v>4</v>
      </c>
      <c r="D530">
        <v>0</v>
      </c>
      <c r="G530">
        <v>116</v>
      </c>
      <c r="Q530" t="s">
        <v>2552</v>
      </c>
      <c r="S530">
        <v>0</v>
      </c>
      <c r="Z530">
        <v>1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16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16</v>
      </c>
      <c r="B531">
        <v>3</v>
      </c>
      <c r="C531">
        <v>5</v>
      </c>
      <c r="D531">
        <v>0</v>
      </c>
      <c r="G531">
        <v>320</v>
      </c>
      <c r="Q531" t="s">
        <v>2553</v>
      </c>
      <c r="S531">
        <v>0</v>
      </c>
      <c r="Z531">
        <v>1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16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16</v>
      </c>
      <c r="B532">
        <v>3</v>
      </c>
      <c r="C532">
        <v>6</v>
      </c>
      <c r="D532">
        <v>0</v>
      </c>
      <c r="G532">
        <v>67</v>
      </c>
      <c r="Q532" t="s">
        <v>2554</v>
      </c>
      <c r="S532">
        <v>0</v>
      </c>
      <c r="Z532">
        <v>1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16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16</v>
      </c>
      <c r="B533">
        <v>3</v>
      </c>
      <c r="C533">
        <v>7</v>
      </c>
      <c r="D533">
        <v>0</v>
      </c>
      <c r="G533">
        <v>285</v>
      </c>
      <c r="Q533" t="s">
        <v>2555</v>
      </c>
      <c r="S533">
        <v>0</v>
      </c>
      <c r="Z533">
        <v>1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16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17</v>
      </c>
      <c r="B534">
        <v>1</v>
      </c>
      <c r="C534">
        <v>1</v>
      </c>
      <c r="D534">
        <v>0</v>
      </c>
      <c r="G534">
        <v>0</v>
      </c>
      <c r="Q534" t="s">
        <v>24</v>
      </c>
      <c r="S534">
        <v>0</v>
      </c>
      <c r="Z534">
        <v>0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17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17</v>
      </c>
      <c r="B535">
        <v>1</v>
      </c>
      <c r="C535">
        <v>2</v>
      </c>
      <c r="D535">
        <v>0</v>
      </c>
      <c r="G535">
        <v>0</v>
      </c>
      <c r="Q535" t="s">
        <v>24</v>
      </c>
      <c r="S535">
        <v>0</v>
      </c>
      <c r="Z535">
        <v>0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17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17</v>
      </c>
      <c r="B536">
        <v>1</v>
      </c>
      <c r="C536">
        <v>3</v>
      </c>
      <c r="D536">
        <v>0</v>
      </c>
      <c r="G536">
        <v>227</v>
      </c>
      <c r="Q536" t="s">
        <v>2556</v>
      </c>
      <c r="S536">
        <v>0</v>
      </c>
      <c r="Z536">
        <v>1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17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17</v>
      </c>
      <c r="B537">
        <v>1</v>
      </c>
      <c r="C537">
        <v>4</v>
      </c>
      <c r="D537">
        <v>0</v>
      </c>
      <c r="G537">
        <v>335</v>
      </c>
      <c r="Q537" t="s">
        <v>2557</v>
      </c>
      <c r="S537">
        <v>0</v>
      </c>
      <c r="Z537">
        <v>1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17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17</v>
      </c>
      <c r="B538">
        <v>1</v>
      </c>
      <c r="C538">
        <v>5</v>
      </c>
      <c r="D538">
        <v>0</v>
      </c>
      <c r="G538">
        <v>349</v>
      </c>
      <c r="Q538" t="s">
        <v>2557</v>
      </c>
      <c r="S538">
        <v>0</v>
      </c>
      <c r="Z538">
        <v>1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17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17</v>
      </c>
      <c r="B539">
        <v>1</v>
      </c>
      <c r="C539">
        <v>6</v>
      </c>
      <c r="D539">
        <v>0</v>
      </c>
      <c r="G539">
        <v>0</v>
      </c>
      <c r="Q539" t="s">
        <v>24</v>
      </c>
      <c r="S539">
        <v>0</v>
      </c>
      <c r="Z539">
        <v>0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17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17</v>
      </c>
      <c r="B540">
        <v>1</v>
      </c>
      <c r="C540">
        <v>7</v>
      </c>
      <c r="D540">
        <v>0</v>
      </c>
      <c r="G540">
        <v>0</v>
      </c>
      <c r="Q540" t="s">
        <v>24</v>
      </c>
      <c r="S540">
        <v>0</v>
      </c>
      <c r="Z540">
        <v>0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17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17</v>
      </c>
      <c r="B541">
        <v>2</v>
      </c>
      <c r="C541">
        <v>1</v>
      </c>
      <c r="D541">
        <v>0</v>
      </c>
      <c r="G541">
        <v>0</v>
      </c>
      <c r="Q541" t="s">
        <v>24</v>
      </c>
      <c r="S541">
        <v>0</v>
      </c>
      <c r="Z541">
        <v>0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17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17</v>
      </c>
      <c r="B542">
        <v>2</v>
      </c>
      <c r="C542">
        <v>2</v>
      </c>
      <c r="D542">
        <v>0</v>
      </c>
      <c r="G542">
        <v>261</v>
      </c>
      <c r="Q542" t="s">
        <v>2558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17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17</v>
      </c>
      <c r="B543">
        <v>2</v>
      </c>
      <c r="C543">
        <v>3</v>
      </c>
      <c r="D543">
        <v>0</v>
      </c>
      <c r="G543">
        <v>255</v>
      </c>
      <c r="Q543" t="s">
        <v>2559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17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17</v>
      </c>
      <c r="B544">
        <v>2</v>
      </c>
      <c r="C544">
        <v>4</v>
      </c>
      <c r="D544">
        <v>0</v>
      </c>
      <c r="G544">
        <v>100</v>
      </c>
      <c r="Q544" t="s">
        <v>1751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17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17</v>
      </c>
      <c r="B545">
        <v>2</v>
      </c>
      <c r="C545">
        <v>5</v>
      </c>
      <c r="D545">
        <v>0</v>
      </c>
      <c r="G545">
        <v>224</v>
      </c>
      <c r="Q545" t="s">
        <v>1750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17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17</v>
      </c>
      <c r="B546">
        <v>2</v>
      </c>
      <c r="C546">
        <v>6</v>
      </c>
      <c r="D546">
        <v>0</v>
      </c>
      <c r="G546">
        <v>97</v>
      </c>
      <c r="Q546" t="s">
        <v>2560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17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17</v>
      </c>
      <c r="B547">
        <v>2</v>
      </c>
      <c r="C547">
        <v>7</v>
      </c>
      <c r="D547">
        <v>0</v>
      </c>
      <c r="G547">
        <v>0</v>
      </c>
      <c r="Q547" t="s">
        <v>24</v>
      </c>
      <c r="S547">
        <v>0</v>
      </c>
      <c r="Z547">
        <v>0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17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18</v>
      </c>
      <c r="B548">
        <v>1</v>
      </c>
      <c r="C548">
        <v>1</v>
      </c>
      <c r="D548">
        <v>0</v>
      </c>
      <c r="G548">
        <v>0</v>
      </c>
      <c r="Q548" t="s">
        <v>24</v>
      </c>
      <c r="S548">
        <v>0</v>
      </c>
      <c r="Z548">
        <v>0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18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18</v>
      </c>
      <c r="B549">
        <v>1</v>
      </c>
      <c r="C549">
        <v>2</v>
      </c>
      <c r="D549">
        <v>0</v>
      </c>
      <c r="G549">
        <v>0</v>
      </c>
      <c r="Q549" t="s">
        <v>24</v>
      </c>
      <c r="S549">
        <v>0</v>
      </c>
      <c r="Z549">
        <v>0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18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18</v>
      </c>
      <c r="B550">
        <v>1</v>
      </c>
      <c r="C550">
        <v>3</v>
      </c>
      <c r="D550">
        <v>0</v>
      </c>
      <c r="G550">
        <v>241</v>
      </c>
      <c r="Q550" t="s">
        <v>1739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18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18</v>
      </c>
      <c r="B551">
        <v>1</v>
      </c>
      <c r="C551">
        <v>4</v>
      </c>
      <c r="D551">
        <v>0</v>
      </c>
      <c r="G551">
        <v>80</v>
      </c>
      <c r="Q551" t="s">
        <v>1754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18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18</v>
      </c>
      <c r="B552">
        <v>1</v>
      </c>
      <c r="C552">
        <v>5</v>
      </c>
      <c r="D552">
        <v>0</v>
      </c>
      <c r="G552">
        <v>238</v>
      </c>
      <c r="Q552" t="s">
        <v>2561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18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18</v>
      </c>
      <c r="B553">
        <v>1</v>
      </c>
      <c r="C553">
        <v>6</v>
      </c>
      <c r="D553">
        <v>0</v>
      </c>
      <c r="G553">
        <v>0</v>
      </c>
      <c r="Q553" t="s">
        <v>24</v>
      </c>
      <c r="S553">
        <v>0</v>
      </c>
      <c r="Z553">
        <v>0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18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18</v>
      </c>
      <c r="B554">
        <v>1</v>
      </c>
      <c r="C554">
        <v>7</v>
      </c>
      <c r="D554">
        <v>0</v>
      </c>
      <c r="G554">
        <v>0</v>
      </c>
      <c r="Q554" t="s">
        <v>24</v>
      </c>
      <c r="S554">
        <v>0</v>
      </c>
      <c r="Z554">
        <v>0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18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18</v>
      </c>
      <c r="B555">
        <v>2</v>
      </c>
      <c r="C555">
        <v>1</v>
      </c>
      <c r="D555">
        <v>0</v>
      </c>
      <c r="G555">
        <v>0</v>
      </c>
      <c r="Q555" t="s">
        <v>24</v>
      </c>
      <c r="S555">
        <v>0</v>
      </c>
      <c r="Z555">
        <v>0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18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18</v>
      </c>
      <c r="B556">
        <v>2</v>
      </c>
      <c r="C556">
        <v>2</v>
      </c>
      <c r="D556">
        <v>0</v>
      </c>
      <c r="G556">
        <v>54</v>
      </c>
      <c r="Q556" t="s">
        <v>1753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18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18</v>
      </c>
      <c r="B557">
        <v>2</v>
      </c>
      <c r="C557">
        <v>3</v>
      </c>
      <c r="D557">
        <v>0</v>
      </c>
      <c r="G557">
        <v>236</v>
      </c>
      <c r="Q557" t="s">
        <v>2562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18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18</v>
      </c>
      <c r="B558">
        <v>2</v>
      </c>
      <c r="C558">
        <v>4</v>
      </c>
      <c r="D558">
        <v>0</v>
      </c>
      <c r="G558">
        <v>71</v>
      </c>
      <c r="Q558" t="s">
        <v>2563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18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18</v>
      </c>
      <c r="B559">
        <v>2</v>
      </c>
      <c r="C559">
        <v>5</v>
      </c>
      <c r="D559">
        <v>0</v>
      </c>
      <c r="G559">
        <v>249</v>
      </c>
      <c r="Q559" t="s">
        <v>2564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18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18</v>
      </c>
      <c r="B560">
        <v>2</v>
      </c>
      <c r="C560">
        <v>6</v>
      </c>
      <c r="D560">
        <v>0</v>
      </c>
      <c r="G560">
        <v>283</v>
      </c>
      <c r="Q560" t="s">
        <v>2565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18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18</v>
      </c>
      <c r="B561">
        <v>2</v>
      </c>
      <c r="C561">
        <v>7</v>
      </c>
      <c r="D561">
        <v>0</v>
      </c>
      <c r="G561">
        <v>0</v>
      </c>
      <c r="Q561" t="s">
        <v>24</v>
      </c>
      <c r="S561">
        <v>0</v>
      </c>
      <c r="Z561">
        <v>0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18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21</v>
      </c>
      <c r="B562">
        <v>1</v>
      </c>
      <c r="C562">
        <v>1</v>
      </c>
      <c r="D562">
        <v>0</v>
      </c>
      <c r="G562">
        <v>0</v>
      </c>
      <c r="Q562" t="s">
        <v>24</v>
      </c>
      <c r="S562">
        <v>0</v>
      </c>
      <c r="Z562">
        <v>0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19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21</v>
      </c>
      <c r="B563">
        <v>1</v>
      </c>
      <c r="C563">
        <v>2</v>
      </c>
      <c r="D563">
        <v>0</v>
      </c>
      <c r="G563">
        <v>0</v>
      </c>
      <c r="Q563" t="s">
        <v>24</v>
      </c>
      <c r="S563">
        <v>0</v>
      </c>
      <c r="Z563">
        <v>0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19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21</v>
      </c>
      <c r="B564">
        <v>1</v>
      </c>
      <c r="C564">
        <v>3</v>
      </c>
      <c r="D564">
        <v>0</v>
      </c>
      <c r="G564">
        <v>323</v>
      </c>
      <c r="Q564" t="s">
        <v>2566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19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21</v>
      </c>
      <c r="B565">
        <v>1</v>
      </c>
      <c r="C565">
        <v>4</v>
      </c>
      <c r="D565">
        <v>0</v>
      </c>
      <c r="G565">
        <v>46</v>
      </c>
      <c r="Q565" t="s">
        <v>2567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19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21</v>
      </c>
      <c r="B566">
        <v>1</v>
      </c>
      <c r="C566">
        <v>5</v>
      </c>
      <c r="D566">
        <v>0</v>
      </c>
      <c r="G566">
        <v>49</v>
      </c>
      <c r="Q566" t="s">
        <v>2568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19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21</v>
      </c>
      <c r="B567">
        <v>1</v>
      </c>
      <c r="C567">
        <v>6</v>
      </c>
      <c r="D567">
        <v>0</v>
      </c>
      <c r="G567">
        <v>245</v>
      </c>
      <c r="Q567" t="s">
        <v>2569</v>
      </c>
      <c r="S567">
        <v>0</v>
      </c>
      <c r="Z567">
        <v>1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19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21</v>
      </c>
      <c r="B568">
        <v>1</v>
      </c>
      <c r="C568">
        <v>7</v>
      </c>
      <c r="D568">
        <v>0</v>
      </c>
      <c r="G568">
        <v>0</v>
      </c>
      <c r="Q568" t="s">
        <v>24</v>
      </c>
      <c r="S568">
        <v>0</v>
      </c>
      <c r="Z568">
        <v>0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19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22</v>
      </c>
      <c r="B569">
        <v>1</v>
      </c>
      <c r="C569">
        <v>1</v>
      </c>
      <c r="D569">
        <v>0</v>
      </c>
      <c r="G569">
        <v>0</v>
      </c>
      <c r="Q569" t="s">
        <v>24</v>
      </c>
      <c r="S569">
        <v>0</v>
      </c>
      <c r="Z569">
        <v>0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20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22</v>
      </c>
      <c r="B570">
        <v>1</v>
      </c>
      <c r="C570">
        <v>2</v>
      </c>
      <c r="D570">
        <v>0</v>
      </c>
      <c r="G570">
        <v>0</v>
      </c>
      <c r="Q570" t="s">
        <v>24</v>
      </c>
      <c r="S570">
        <v>0</v>
      </c>
      <c r="Z570">
        <v>0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20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22</v>
      </c>
      <c r="B571">
        <v>1</v>
      </c>
      <c r="C571">
        <v>3</v>
      </c>
      <c r="D571">
        <v>0</v>
      </c>
      <c r="G571">
        <v>73</v>
      </c>
      <c r="Q571" t="s">
        <v>2570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20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22</v>
      </c>
      <c r="B572">
        <v>1</v>
      </c>
      <c r="C572">
        <v>4</v>
      </c>
      <c r="D572">
        <v>0</v>
      </c>
      <c r="G572">
        <v>275</v>
      </c>
      <c r="Q572" t="s">
        <v>2571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20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22</v>
      </c>
      <c r="B573">
        <v>1</v>
      </c>
      <c r="C573">
        <v>5</v>
      </c>
      <c r="D573">
        <v>0</v>
      </c>
      <c r="G573">
        <v>56</v>
      </c>
      <c r="Q573" t="s">
        <v>2572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20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22</v>
      </c>
      <c r="B574">
        <v>1</v>
      </c>
      <c r="C574">
        <v>6</v>
      </c>
      <c r="D574">
        <v>0</v>
      </c>
      <c r="G574">
        <v>0</v>
      </c>
      <c r="Q574" t="s">
        <v>24</v>
      </c>
      <c r="S574">
        <v>0</v>
      </c>
      <c r="Z574">
        <v>0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20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22</v>
      </c>
      <c r="B575">
        <v>1</v>
      </c>
      <c r="C575">
        <v>7</v>
      </c>
      <c r="D575">
        <v>0</v>
      </c>
      <c r="G575">
        <v>0</v>
      </c>
      <c r="Q575" t="s">
        <v>24</v>
      </c>
      <c r="S575">
        <v>0</v>
      </c>
      <c r="Z575">
        <v>0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20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23</v>
      </c>
      <c r="B576">
        <v>1</v>
      </c>
      <c r="C576">
        <v>1</v>
      </c>
      <c r="D576">
        <v>0</v>
      </c>
      <c r="G576">
        <v>0</v>
      </c>
      <c r="Q576" t="s">
        <v>24</v>
      </c>
      <c r="S576">
        <v>0</v>
      </c>
      <c r="Z576">
        <v>0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21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23</v>
      </c>
      <c r="B577">
        <v>1</v>
      </c>
      <c r="C577">
        <v>2</v>
      </c>
      <c r="D577">
        <v>0</v>
      </c>
      <c r="G577">
        <v>114</v>
      </c>
      <c r="Q577" t="s">
        <v>2573</v>
      </c>
      <c r="S577">
        <v>0</v>
      </c>
      <c r="Z577">
        <v>1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21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23</v>
      </c>
      <c r="B578">
        <v>1</v>
      </c>
      <c r="C578">
        <v>3</v>
      </c>
      <c r="D578">
        <v>0</v>
      </c>
      <c r="G578">
        <v>66</v>
      </c>
      <c r="Q578" t="s">
        <v>2574</v>
      </c>
      <c r="S578">
        <v>0</v>
      </c>
      <c r="Z578">
        <v>1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21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23</v>
      </c>
      <c r="B579">
        <v>1</v>
      </c>
      <c r="C579">
        <v>4</v>
      </c>
      <c r="D579">
        <v>0</v>
      </c>
      <c r="G579">
        <v>63</v>
      </c>
      <c r="Q579" t="s">
        <v>2575</v>
      </c>
      <c r="S579">
        <v>0</v>
      </c>
      <c r="Z579">
        <v>1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21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23</v>
      </c>
      <c r="B580">
        <v>1</v>
      </c>
      <c r="C580">
        <v>5</v>
      </c>
      <c r="D580">
        <v>0</v>
      </c>
      <c r="G580">
        <v>115</v>
      </c>
      <c r="Q580" t="s">
        <v>2576</v>
      </c>
      <c r="S580">
        <v>0</v>
      </c>
      <c r="Z580">
        <v>1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21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23</v>
      </c>
      <c r="B581">
        <v>1</v>
      </c>
      <c r="C581">
        <v>6</v>
      </c>
      <c r="D581">
        <v>0</v>
      </c>
      <c r="G581">
        <v>64</v>
      </c>
      <c r="Q581" t="s">
        <v>2577</v>
      </c>
      <c r="S581">
        <v>0</v>
      </c>
      <c r="Z581">
        <v>1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21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23</v>
      </c>
      <c r="B582">
        <v>1</v>
      </c>
      <c r="C582">
        <v>7</v>
      </c>
      <c r="D582">
        <v>0</v>
      </c>
      <c r="G582">
        <v>164</v>
      </c>
      <c r="Q582" t="s">
        <v>2573</v>
      </c>
      <c r="S582">
        <v>0</v>
      </c>
      <c r="Z582">
        <v>1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21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23</v>
      </c>
      <c r="B583">
        <v>2</v>
      </c>
      <c r="C583">
        <v>1</v>
      </c>
      <c r="D583">
        <v>0</v>
      </c>
      <c r="G583">
        <v>28</v>
      </c>
      <c r="Q583" t="s">
        <v>2578</v>
      </c>
      <c r="S583">
        <v>0</v>
      </c>
      <c r="Z583">
        <v>1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21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23</v>
      </c>
      <c r="B584">
        <v>2</v>
      </c>
      <c r="C584">
        <v>2</v>
      </c>
      <c r="D584">
        <v>0</v>
      </c>
      <c r="G584">
        <v>29</v>
      </c>
      <c r="Q584" t="s">
        <v>2579</v>
      </c>
      <c r="S584">
        <v>0</v>
      </c>
      <c r="Z584">
        <v>1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21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23</v>
      </c>
      <c r="B585">
        <v>2</v>
      </c>
      <c r="C585">
        <v>3</v>
      </c>
      <c r="D585">
        <v>0</v>
      </c>
      <c r="G585">
        <v>234</v>
      </c>
      <c r="Q585" t="s">
        <v>2580</v>
      </c>
      <c r="S585">
        <v>0</v>
      </c>
      <c r="Z585">
        <v>1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21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23</v>
      </c>
      <c r="B586">
        <v>2</v>
      </c>
      <c r="C586">
        <v>4</v>
      </c>
      <c r="D586">
        <v>0</v>
      </c>
      <c r="G586">
        <v>331</v>
      </c>
      <c r="Q586" t="s">
        <v>2581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21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23</v>
      </c>
      <c r="B587">
        <v>2</v>
      </c>
      <c r="C587">
        <v>5</v>
      </c>
      <c r="D587">
        <v>0</v>
      </c>
      <c r="G587">
        <v>113</v>
      </c>
      <c r="Q587" t="s">
        <v>2582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21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23</v>
      </c>
      <c r="B588">
        <v>2</v>
      </c>
      <c r="C588">
        <v>6</v>
      </c>
      <c r="D588">
        <v>0</v>
      </c>
      <c r="G588">
        <v>109</v>
      </c>
      <c r="Q588" t="s">
        <v>2583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21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23</v>
      </c>
      <c r="B589">
        <v>2</v>
      </c>
      <c r="C589">
        <v>7</v>
      </c>
      <c r="D589">
        <v>0</v>
      </c>
      <c r="G589">
        <v>317</v>
      </c>
      <c r="Q589" t="s">
        <v>2579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21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23</v>
      </c>
      <c r="B590">
        <v>3</v>
      </c>
      <c r="C590">
        <v>1</v>
      </c>
      <c r="D590">
        <v>0</v>
      </c>
      <c r="G590">
        <v>108</v>
      </c>
      <c r="Q590" t="s">
        <v>2584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21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23</v>
      </c>
      <c r="B591">
        <v>3</v>
      </c>
      <c r="C591">
        <v>2</v>
      </c>
      <c r="D591">
        <v>0</v>
      </c>
      <c r="G591">
        <v>78</v>
      </c>
      <c r="Q591" t="s">
        <v>2585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21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23</v>
      </c>
      <c r="B592">
        <v>3</v>
      </c>
      <c r="C592">
        <v>3</v>
      </c>
      <c r="D592">
        <v>0</v>
      </c>
      <c r="G592">
        <v>228</v>
      </c>
      <c r="Q592" t="s">
        <v>1755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21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23</v>
      </c>
      <c r="B593">
        <v>3</v>
      </c>
      <c r="C593">
        <v>4</v>
      </c>
      <c r="D593">
        <v>0</v>
      </c>
      <c r="G593">
        <v>222</v>
      </c>
      <c r="Q593" t="s">
        <v>2586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21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23</v>
      </c>
      <c r="B594">
        <v>3</v>
      </c>
      <c r="C594">
        <v>5</v>
      </c>
      <c r="D594">
        <v>0</v>
      </c>
      <c r="G594">
        <v>279</v>
      </c>
      <c r="Q594" t="s">
        <v>2587</v>
      </c>
      <c r="S594">
        <v>0</v>
      </c>
      <c r="Z594">
        <v>1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21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23</v>
      </c>
      <c r="B595">
        <v>3</v>
      </c>
      <c r="C595">
        <v>6</v>
      </c>
      <c r="D595">
        <v>0</v>
      </c>
      <c r="G595">
        <v>338</v>
      </c>
      <c r="Q595" t="s">
        <v>2588</v>
      </c>
      <c r="S595">
        <v>0</v>
      </c>
      <c r="Z595">
        <v>1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21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23</v>
      </c>
      <c r="B596">
        <v>3</v>
      </c>
      <c r="C596">
        <v>7</v>
      </c>
      <c r="D596">
        <v>0</v>
      </c>
      <c r="G596">
        <v>110</v>
      </c>
      <c r="Q596" t="s">
        <v>2589</v>
      </c>
      <c r="S596">
        <v>0</v>
      </c>
      <c r="Z596">
        <v>1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21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23</v>
      </c>
      <c r="B597">
        <v>4</v>
      </c>
      <c r="C597">
        <v>1</v>
      </c>
      <c r="D597">
        <v>0</v>
      </c>
      <c r="G597">
        <v>111</v>
      </c>
      <c r="Q597" t="s">
        <v>1756</v>
      </c>
      <c r="S597">
        <v>0</v>
      </c>
      <c r="Z597">
        <v>1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21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23</v>
      </c>
      <c r="B598">
        <v>4</v>
      </c>
      <c r="C598">
        <v>2</v>
      </c>
      <c r="D598">
        <v>0</v>
      </c>
      <c r="G598">
        <v>264</v>
      </c>
      <c r="Q598" t="s">
        <v>1757</v>
      </c>
      <c r="S598">
        <v>0</v>
      </c>
      <c r="Z598">
        <v>1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21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23</v>
      </c>
      <c r="B599">
        <v>4</v>
      </c>
      <c r="C599">
        <v>3</v>
      </c>
      <c r="D599">
        <v>0</v>
      </c>
      <c r="G599">
        <v>324</v>
      </c>
      <c r="Q599" t="s">
        <v>2590</v>
      </c>
      <c r="S599">
        <v>0</v>
      </c>
      <c r="Z599">
        <v>1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21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23</v>
      </c>
      <c r="B600">
        <v>4</v>
      </c>
      <c r="C600">
        <v>4</v>
      </c>
      <c r="D600">
        <v>0</v>
      </c>
      <c r="G600">
        <v>225</v>
      </c>
      <c r="Q600" t="s">
        <v>2591</v>
      </c>
      <c r="S600">
        <v>0</v>
      </c>
      <c r="Z600">
        <v>1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21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23</v>
      </c>
      <c r="B601">
        <v>4</v>
      </c>
      <c r="C601">
        <v>5</v>
      </c>
      <c r="D601">
        <v>0</v>
      </c>
      <c r="G601">
        <v>99</v>
      </c>
      <c r="Q601" t="s">
        <v>2592</v>
      </c>
      <c r="S601">
        <v>0</v>
      </c>
      <c r="Z601">
        <v>1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21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23</v>
      </c>
      <c r="B602">
        <v>4</v>
      </c>
      <c r="C602">
        <v>6</v>
      </c>
      <c r="D602">
        <v>0</v>
      </c>
      <c r="G602">
        <v>24</v>
      </c>
      <c r="Q602" t="s">
        <v>2593</v>
      </c>
      <c r="S602">
        <v>0</v>
      </c>
      <c r="Z602">
        <v>1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21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23</v>
      </c>
      <c r="B603">
        <v>4</v>
      </c>
      <c r="C603">
        <v>7</v>
      </c>
      <c r="D603">
        <v>0</v>
      </c>
      <c r="G603">
        <v>278</v>
      </c>
      <c r="Q603" t="s">
        <v>2594</v>
      </c>
      <c r="S603">
        <v>0</v>
      </c>
      <c r="Z603">
        <v>1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21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23</v>
      </c>
      <c r="B604">
        <v>5</v>
      </c>
      <c r="C604">
        <v>1</v>
      </c>
      <c r="D604">
        <v>0</v>
      </c>
      <c r="G604">
        <v>103</v>
      </c>
      <c r="Q604" t="s">
        <v>1759</v>
      </c>
      <c r="S604">
        <v>0</v>
      </c>
      <c r="Z604">
        <v>1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21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23</v>
      </c>
      <c r="B605">
        <v>5</v>
      </c>
      <c r="C605">
        <v>2</v>
      </c>
      <c r="D605">
        <v>0</v>
      </c>
      <c r="G605">
        <v>159</v>
      </c>
      <c r="Q605" t="s">
        <v>2595</v>
      </c>
      <c r="S605">
        <v>0</v>
      </c>
      <c r="Z605">
        <v>1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21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23</v>
      </c>
      <c r="B606">
        <v>5</v>
      </c>
      <c r="C606">
        <v>3</v>
      </c>
      <c r="D606">
        <v>0</v>
      </c>
      <c r="G606">
        <v>196</v>
      </c>
      <c r="Q606" t="s">
        <v>2596</v>
      </c>
      <c r="S606">
        <v>0</v>
      </c>
      <c r="Z606">
        <v>1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21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23</v>
      </c>
      <c r="B607">
        <v>5</v>
      </c>
      <c r="C607">
        <v>4</v>
      </c>
      <c r="D607">
        <v>0</v>
      </c>
      <c r="G607">
        <v>101</v>
      </c>
      <c r="Q607" t="s">
        <v>2597</v>
      </c>
      <c r="S607">
        <v>0</v>
      </c>
      <c r="Z607">
        <v>1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21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23</v>
      </c>
      <c r="B608">
        <v>5</v>
      </c>
      <c r="C608">
        <v>5</v>
      </c>
      <c r="D608">
        <v>0</v>
      </c>
      <c r="G608">
        <v>260</v>
      </c>
      <c r="Q608" t="s">
        <v>2598</v>
      </c>
      <c r="S608">
        <v>0</v>
      </c>
      <c r="Z608">
        <v>1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21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23</v>
      </c>
      <c r="B609">
        <v>5</v>
      </c>
      <c r="C609">
        <v>6</v>
      </c>
      <c r="D609">
        <v>0</v>
      </c>
      <c r="G609">
        <v>257</v>
      </c>
      <c r="Q609" t="s">
        <v>2599</v>
      </c>
      <c r="S609">
        <v>0</v>
      </c>
      <c r="Z609">
        <v>1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21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23</v>
      </c>
      <c r="B610">
        <v>5</v>
      </c>
      <c r="C610">
        <v>7</v>
      </c>
      <c r="D610">
        <v>0</v>
      </c>
      <c r="G610">
        <v>259</v>
      </c>
      <c r="Q610" t="s">
        <v>1758</v>
      </c>
      <c r="S610">
        <v>0</v>
      </c>
      <c r="Z610">
        <v>1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21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24</v>
      </c>
      <c r="B611">
        <v>1</v>
      </c>
      <c r="C611">
        <v>1</v>
      </c>
      <c r="D611">
        <v>0</v>
      </c>
      <c r="G611">
        <v>0</v>
      </c>
      <c r="Q611" t="s">
        <v>24</v>
      </c>
      <c r="S611">
        <v>0</v>
      </c>
      <c r="Z611">
        <v>0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22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24</v>
      </c>
      <c r="B612">
        <v>1</v>
      </c>
      <c r="C612">
        <v>2</v>
      </c>
      <c r="D612">
        <v>0</v>
      </c>
      <c r="G612">
        <v>0</v>
      </c>
      <c r="Q612" t="s">
        <v>24</v>
      </c>
      <c r="S612">
        <v>0</v>
      </c>
      <c r="Z612">
        <v>0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22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24</v>
      </c>
      <c r="B613">
        <v>1</v>
      </c>
      <c r="C613">
        <v>3</v>
      </c>
      <c r="D613">
        <v>0</v>
      </c>
      <c r="G613">
        <v>95</v>
      </c>
      <c r="Q613" t="s">
        <v>2600</v>
      </c>
      <c r="S613">
        <v>0</v>
      </c>
      <c r="Z613">
        <v>1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22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24</v>
      </c>
      <c r="B614">
        <v>1</v>
      </c>
      <c r="C614">
        <v>4</v>
      </c>
      <c r="D614">
        <v>0</v>
      </c>
      <c r="G614">
        <v>277</v>
      </c>
      <c r="Q614" t="s">
        <v>2601</v>
      </c>
      <c r="S614">
        <v>0</v>
      </c>
      <c r="Z614">
        <v>1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22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24</v>
      </c>
      <c r="B615">
        <v>1</v>
      </c>
      <c r="C615">
        <v>5</v>
      </c>
      <c r="D615">
        <v>0</v>
      </c>
      <c r="G615">
        <v>190</v>
      </c>
      <c r="Q615" t="s">
        <v>2602</v>
      </c>
      <c r="S615">
        <v>0</v>
      </c>
      <c r="Z615">
        <v>1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22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24</v>
      </c>
      <c r="B616">
        <v>1</v>
      </c>
      <c r="C616">
        <v>6</v>
      </c>
      <c r="D616">
        <v>0</v>
      </c>
      <c r="G616">
        <v>0</v>
      </c>
      <c r="Q616" t="s">
        <v>24</v>
      </c>
      <c r="S616">
        <v>0</v>
      </c>
      <c r="Z616">
        <v>0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22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24</v>
      </c>
      <c r="B617">
        <v>1</v>
      </c>
      <c r="C617">
        <v>7</v>
      </c>
      <c r="D617">
        <v>0</v>
      </c>
      <c r="G617">
        <v>0</v>
      </c>
      <c r="Q617" t="s">
        <v>24</v>
      </c>
      <c r="S617">
        <v>0</v>
      </c>
      <c r="Z617">
        <v>0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22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24</v>
      </c>
      <c r="B618">
        <v>2</v>
      </c>
      <c r="C618">
        <v>1</v>
      </c>
      <c r="D618">
        <v>0</v>
      </c>
      <c r="G618">
        <v>45</v>
      </c>
      <c r="Q618" t="s">
        <v>2603</v>
      </c>
      <c r="S618">
        <v>0</v>
      </c>
      <c r="Z618">
        <v>1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22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24</v>
      </c>
      <c r="B619">
        <v>2</v>
      </c>
      <c r="C619">
        <v>2</v>
      </c>
      <c r="D619">
        <v>0</v>
      </c>
      <c r="G619">
        <v>13</v>
      </c>
      <c r="Q619" t="s">
        <v>2604</v>
      </c>
      <c r="S619">
        <v>0</v>
      </c>
      <c r="Z619">
        <v>1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22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24</v>
      </c>
      <c r="B620">
        <v>2</v>
      </c>
      <c r="C620">
        <v>3</v>
      </c>
      <c r="D620">
        <v>0</v>
      </c>
      <c r="G620">
        <v>59</v>
      </c>
      <c r="Q620" t="s">
        <v>2605</v>
      </c>
      <c r="S620">
        <v>0</v>
      </c>
      <c r="Z620">
        <v>1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22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24</v>
      </c>
      <c r="B621">
        <v>2</v>
      </c>
      <c r="C621">
        <v>4</v>
      </c>
      <c r="D621">
        <v>0</v>
      </c>
      <c r="G621">
        <v>10</v>
      </c>
      <c r="Q621" t="s">
        <v>2606</v>
      </c>
      <c r="S621">
        <v>0</v>
      </c>
      <c r="Z621">
        <v>1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22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24</v>
      </c>
      <c r="B622">
        <v>2</v>
      </c>
      <c r="C622">
        <v>5</v>
      </c>
      <c r="D622">
        <v>0</v>
      </c>
      <c r="G622">
        <v>276</v>
      </c>
      <c r="Q622" t="s">
        <v>2607</v>
      </c>
      <c r="S622">
        <v>0</v>
      </c>
      <c r="Z622">
        <v>1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22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24</v>
      </c>
      <c r="B623">
        <v>2</v>
      </c>
      <c r="C623">
        <v>6</v>
      </c>
      <c r="D623">
        <v>0</v>
      </c>
      <c r="G623">
        <v>183</v>
      </c>
      <c r="Q623" t="s">
        <v>2608</v>
      </c>
      <c r="S623">
        <v>0</v>
      </c>
      <c r="Z623">
        <v>1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22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24</v>
      </c>
      <c r="B624">
        <v>2</v>
      </c>
      <c r="C624">
        <v>7</v>
      </c>
      <c r="D624">
        <v>0</v>
      </c>
      <c r="G624">
        <v>94</v>
      </c>
      <c r="Q624" t="s">
        <v>2609</v>
      </c>
      <c r="S624">
        <v>0</v>
      </c>
      <c r="Z624">
        <v>1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22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24</v>
      </c>
      <c r="B625">
        <v>3</v>
      </c>
      <c r="C625">
        <v>1</v>
      </c>
      <c r="D625">
        <v>0</v>
      </c>
      <c r="G625">
        <v>292</v>
      </c>
      <c r="Q625" t="s">
        <v>2610</v>
      </c>
      <c r="S625">
        <v>0</v>
      </c>
      <c r="Z625">
        <v>1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22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24</v>
      </c>
      <c r="B626">
        <v>3</v>
      </c>
      <c r="C626">
        <v>2</v>
      </c>
      <c r="D626">
        <v>0</v>
      </c>
      <c r="G626">
        <v>218</v>
      </c>
      <c r="Q626" t="s">
        <v>2611</v>
      </c>
      <c r="S626">
        <v>0</v>
      </c>
      <c r="Z626">
        <v>1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22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24</v>
      </c>
      <c r="B627">
        <v>3</v>
      </c>
      <c r="C627">
        <v>3</v>
      </c>
      <c r="D627">
        <v>0</v>
      </c>
      <c r="G627">
        <v>184</v>
      </c>
      <c r="Q627" t="s">
        <v>2612</v>
      </c>
      <c r="S627">
        <v>0</v>
      </c>
      <c r="Z627">
        <v>1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22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24</v>
      </c>
      <c r="B628">
        <v>3</v>
      </c>
      <c r="C628">
        <v>4</v>
      </c>
      <c r="D628">
        <v>0</v>
      </c>
      <c r="G628">
        <v>178</v>
      </c>
      <c r="Q628" t="s">
        <v>2613</v>
      </c>
      <c r="S628">
        <v>0</v>
      </c>
      <c r="Z628">
        <v>1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22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24</v>
      </c>
      <c r="B629">
        <v>3</v>
      </c>
      <c r="C629">
        <v>5</v>
      </c>
      <c r="D629">
        <v>0</v>
      </c>
      <c r="G629">
        <v>43</v>
      </c>
      <c r="Q629" t="s">
        <v>2614</v>
      </c>
      <c r="S629">
        <v>0</v>
      </c>
      <c r="Z629">
        <v>1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22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24</v>
      </c>
      <c r="B630">
        <v>3</v>
      </c>
      <c r="C630">
        <v>6</v>
      </c>
      <c r="D630">
        <v>0</v>
      </c>
      <c r="G630">
        <v>42</v>
      </c>
      <c r="Q630" t="s">
        <v>2615</v>
      </c>
      <c r="S630">
        <v>0</v>
      </c>
      <c r="Z630">
        <v>1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22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24</v>
      </c>
      <c r="B631">
        <v>3</v>
      </c>
      <c r="C631">
        <v>7</v>
      </c>
      <c r="D631">
        <v>0</v>
      </c>
      <c r="G631">
        <v>217</v>
      </c>
      <c r="Q631" t="s">
        <v>2616</v>
      </c>
      <c r="S631">
        <v>0</v>
      </c>
      <c r="Z631">
        <v>1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22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24</v>
      </c>
      <c r="B632">
        <v>4</v>
      </c>
      <c r="C632">
        <v>1</v>
      </c>
      <c r="D632">
        <v>0</v>
      </c>
      <c r="G632">
        <v>150</v>
      </c>
      <c r="Q632" t="s">
        <v>2617</v>
      </c>
      <c r="S632">
        <v>0</v>
      </c>
      <c r="Z632">
        <v>1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22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24</v>
      </c>
      <c r="B633">
        <v>4</v>
      </c>
      <c r="C633">
        <v>2</v>
      </c>
      <c r="D633">
        <v>0</v>
      </c>
      <c r="G633">
        <v>41</v>
      </c>
      <c r="Q633" t="s">
        <v>2618</v>
      </c>
      <c r="S633">
        <v>0</v>
      </c>
      <c r="Z633">
        <v>1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22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24</v>
      </c>
      <c r="B634">
        <v>4</v>
      </c>
      <c r="C634">
        <v>3</v>
      </c>
      <c r="D634">
        <v>0</v>
      </c>
      <c r="G634">
        <v>252</v>
      </c>
      <c r="Q634" t="s">
        <v>1760</v>
      </c>
      <c r="S634">
        <v>0</v>
      </c>
      <c r="Z634">
        <v>1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22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24</v>
      </c>
      <c r="B635">
        <v>4</v>
      </c>
      <c r="C635">
        <v>4</v>
      </c>
      <c r="D635">
        <v>0</v>
      </c>
      <c r="G635">
        <v>336</v>
      </c>
      <c r="Q635" t="s">
        <v>2619</v>
      </c>
      <c r="S635">
        <v>0</v>
      </c>
      <c r="Z635">
        <v>1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22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24</v>
      </c>
      <c r="B636">
        <v>4</v>
      </c>
      <c r="C636">
        <v>5</v>
      </c>
      <c r="D636">
        <v>0</v>
      </c>
      <c r="G636">
        <v>68</v>
      </c>
      <c r="Q636" t="s">
        <v>2531</v>
      </c>
      <c r="S636">
        <v>0</v>
      </c>
      <c r="Z636">
        <v>1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22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24</v>
      </c>
      <c r="B637">
        <v>4</v>
      </c>
      <c r="C637">
        <v>6</v>
      </c>
      <c r="D637">
        <v>0</v>
      </c>
      <c r="G637">
        <v>177</v>
      </c>
      <c r="Q637" t="s">
        <v>2620</v>
      </c>
      <c r="S637">
        <v>0</v>
      </c>
      <c r="Z637">
        <v>1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22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24</v>
      </c>
      <c r="B638">
        <v>4</v>
      </c>
      <c r="C638">
        <v>7</v>
      </c>
      <c r="D638">
        <v>0</v>
      </c>
      <c r="G638">
        <v>342</v>
      </c>
      <c r="Q638" t="s">
        <v>2621</v>
      </c>
      <c r="S638">
        <v>0</v>
      </c>
      <c r="Z638">
        <v>1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22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24</v>
      </c>
      <c r="B639">
        <v>5</v>
      </c>
      <c r="C639">
        <v>1</v>
      </c>
      <c r="D639">
        <v>0</v>
      </c>
      <c r="G639">
        <v>254</v>
      </c>
      <c r="Q639" t="s">
        <v>2622</v>
      </c>
      <c r="S639">
        <v>0</v>
      </c>
      <c r="Z639">
        <v>1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22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24</v>
      </c>
      <c r="B640">
        <v>5</v>
      </c>
      <c r="C640">
        <v>2</v>
      </c>
      <c r="D640">
        <v>0</v>
      </c>
      <c r="G640">
        <v>69</v>
      </c>
      <c r="Q640" t="s">
        <v>2623</v>
      </c>
      <c r="S640">
        <v>0</v>
      </c>
      <c r="Z640">
        <v>1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22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24</v>
      </c>
      <c r="B641">
        <v>5</v>
      </c>
      <c r="C641">
        <v>3</v>
      </c>
      <c r="D641">
        <v>0</v>
      </c>
      <c r="G641">
        <v>55</v>
      </c>
      <c r="Q641" t="s">
        <v>2624</v>
      </c>
      <c r="S641">
        <v>0</v>
      </c>
      <c r="Z641">
        <v>1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22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24</v>
      </c>
      <c r="B642">
        <v>5</v>
      </c>
      <c r="C642">
        <v>4</v>
      </c>
      <c r="D642">
        <v>0</v>
      </c>
      <c r="G642">
        <v>210</v>
      </c>
      <c r="Q642" t="s">
        <v>2625</v>
      </c>
      <c r="S642">
        <v>0</v>
      </c>
      <c r="Z642">
        <v>1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22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24</v>
      </c>
      <c r="B643">
        <v>5</v>
      </c>
      <c r="C643">
        <v>5</v>
      </c>
      <c r="D643">
        <v>0</v>
      </c>
      <c r="G643">
        <v>39</v>
      </c>
      <c r="Q643" t="s">
        <v>2626</v>
      </c>
      <c r="S643">
        <v>0</v>
      </c>
      <c r="Z643">
        <v>1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22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24</v>
      </c>
      <c r="B644">
        <v>5</v>
      </c>
      <c r="C644">
        <v>6</v>
      </c>
      <c r="D644">
        <v>0</v>
      </c>
      <c r="G644">
        <v>81</v>
      </c>
      <c r="Q644" t="s">
        <v>2627</v>
      </c>
      <c r="S644">
        <v>0</v>
      </c>
      <c r="Z644">
        <v>1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22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24</v>
      </c>
      <c r="B645">
        <v>5</v>
      </c>
      <c r="C645">
        <v>7</v>
      </c>
      <c r="D645">
        <v>0</v>
      </c>
      <c r="G645">
        <v>37</v>
      </c>
      <c r="Q645" t="s">
        <v>2628</v>
      </c>
      <c r="S645">
        <v>0</v>
      </c>
      <c r="Z645">
        <v>1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22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24</v>
      </c>
      <c r="B646">
        <v>6</v>
      </c>
      <c r="C646">
        <v>1</v>
      </c>
      <c r="D646">
        <v>0</v>
      </c>
      <c r="G646">
        <v>176</v>
      </c>
      <c r="Q646" t="s">
        <v>2629</v>
      </c>
      <c r="S646">
        <v>0</v>
      </c>
      <c r="Z646">
        <v>1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22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24</v>
      </c>
      <c r="B647">
        <v>6</v>
      </c>
      <c r="C647">
        <v>2</v>
      </c>
      <c r="D647">
        <v>0</v>
      </c>
      <c r="G647">
        <v>118</v>
      </c>
      <c r="Q647" t="s">
        <v>2630</v>
      </c>
      <c r="S647">
        <v>0</v>
      </c>
      <c r="Z647">
        <v>1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22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24</v>
      </c>
      <c r="B648">
        <v>6</v>
      </c>
      <c r="C648">
        <v>3</v>
      </c>
      <c r="D648">
        <v>0</v>
      </c>
      <c r="G648">
        <v>171</v>
      </c>
      <c r="Q648" t="s">
        <v>2631</v>
      </c>
      <c r="S648">
        <v>0</v>
      </c>
      <c r="Z648">
        <v>1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22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24</v>
      </c>
      <c r="B649">
        <v>6</v>
      </c>
      <c r="C649">
        <v>4</v>
      </c>
      <c r="D649">
        <v>0</v>
      </c>
      <c r="G649">
        <v>1</v>
      </c>
      <c r="Q649" t="s">
        <v>2632</v>
      </c>
      <c r="S649">
        <v>0</v>
      </c>
      <c r="Z649">
        <v>1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22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24</v>
      </c>
      <c r="B650">
        <v>6</v>
      </c>
      <c r="C650">
        <v>5</v>
      </c>
      <c r="D650">
        <v>0</v>
      </c>
      <c r="G650">
        <v>33</v>
      </c>
      <c r="Q650" t="s">
        <v>2633</v>
      </c>
      <c r="S650">
        <v>0</v>
      </c>
      <c r="Z650">
        <v>1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22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24</v>
      </c>
      <c r="B651">
        <v>6</v>
      </c>
      <c r="C651">
        <v>6</v>
      </c>
      <c r="D651">
        <v>0</v>
      </c>
      <c r="G651">
        <v>148</v>
      </c>
      <c r="Q651" t="s">
        <v>1761</v>
      </c>
      <c r="S651">
        <v>0</v>
      </c>
      <c r="Z651">
        <v>1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22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24</v>
      </c>
      <c r="B652">
        <v>6</v>
      </c>
      <c r="C652">
        <v>7</v>
      </c>
      <c r="D652">
        <v>0</v>
      </c>
      <c r="G652">
        <v>120</v>
      </c>
      <c r="Q652" t="s">
        <v>2634</v>
      </c>
      <c r="S652">
        <v>0</v>
      </c>
      <c r="Z652">
        <v>1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22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25</v>
      </c>
      <c r="B653">
        <v>1</v>
      </c>
      <c r="C653">
        <v>1</v>
      </c>
      <c r="D653">
        <v>0</v>
      </c>
      <c r="G653">
        <v>0</v>
      </c>
      <c r="Q653" t="s">
        <v>24</v>
      </c>
      <c r="S653">
        <v>0</v>
      </c>
      <c r="Z653">
        <v>0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23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25</v>
      </c>
      <c r="B654">
        <v>1</v>
      </c>
      <c r="C654">
        <v>2</v>
      </c>
      <c r="D654">
        <v>0</v>
      </c>
      <c r="G654">
        <v>0</v>
      </c>
      <c r="Q654" t="s">
        <v>24</v>
      </c>
      <c r="S654">
        <v>0</v>
      </c>
      <c r="Z654">
        <v>0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23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25</v>
      </c>
      <c r="B655">
        <v>1</v>
      </c>
      <c r="C655">
        <v>3</v>
      </c>
      <c r="D655">
        <v>0</v>
      </c>
      <c r="G655">
        <v>32</v>
      </c>
      <c r="Q655" t="s">
        <v>2635</v>
      </c>
      <c r="S655">
        <v>0</v>
      </c>
      <c r="Z655">
        <v>1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23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25</v>
      </c>
      <c r="B656">
        <v>1</v>
      </c>
      <c r="C656">
        <v>4</v>
      </c>
      <c r="D656">
        <v>0</v>
      </c>
      <c r="G656">
        <v>163</v>
      </c>
      <c r="Q656" t="s">
        <v>2636</v>
      </c>
      <c r="S656">
        <v>0</v>
      </c>
      <c r="Z656">
        <v>1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23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25</v>
      </c>
      <c r="B657">
        <v>1</v>
      </c>
      <c r="C657">
        <v>5</v>
      </c>
      <c r="D657">
        <v>0</v>
      </c>
      <c r="G657">
        <v>208</v>
      </c>
      <c r="Q657" t="s">
        <v>2637</v>
      </c>
      <c r="S657">
        <v>0</v>
      </c>
      <c r="Z657">
        <v>1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23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25</v>
      </c>
      <c r="B658">
        <v>1</v>
      </c>
      <c r="C658">
        <v>6</v>
      </c>
      <c r="D658">
        <v>0</v>
      </c>
      <c r="G658">
        <v>0</v>
      </c>
      <c r="Q658" t="s">
        <v>24</v>
      </c>
      <c r="S658">
        <v>0</v>
      </c>
      <c r="Z658">
        <v>0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23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25</v>
      </c>
      <c r="B659">
        <v>1</v>
      </c>
      <c r="C659">
        <v>7</v>
      </c>
      <c r="D659">
        <v>0</v>
      </c>
      <c r="G659">
        <v>0</v>
      </c>
      <c r="Q659" t="s">
        <v>24</v>
      </c>
      <c r="S659">
        <v>0</v>
      </c>
      <c r="Z659">
        <v>0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23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25</v>
      </c>
      <c r="B660">
        <v>2</v>
      </c>
      <c r="C660">
        <v>1</v>
      </c>
      <c r="D660">
        <v>0</v>
      </c>
      <c r="G660">
        <v>351</v>
      </c>
      <c r="Q660" t="s">
        <v>2638</v>
      </c>
      <c r="S660">
        <v>0</v>
      </c>
      <c r="Z660">
        <v>1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23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25</v>
      </c>
      <c r="B661">
        <v>2</v>
      </c>
      <c r="C661">
        <v>2</v>
      </c>
      <c r="D661">
        <v>0</v>
      </c>
      <c r="G661">
        <v>229</v>
      </c>
      <c r="Q661" t="s">
        <v>2639</v>
      </c>
      <c r="S661">
        <v>0</v>
      </c>
      <c r="Z661">
        <v>1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23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25</v>
      </c>
      <c r="B662">
        <v>2</v>
      </c>
      <c r="C662">
        <v>3</v>
      </c>
      <c r="D662">
        <v>0</v>
      </c>
      <c r="G662">
        <v>306</v>
      </c>
      <c r="Q662" t="s">
        <v>2640</v>
      </c>
      <c r="S662">
        <v>0</v>
      </c>
      <c r="Z662">
        <v>1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23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25</v>
      </c>
      <c r="B663">
        <v>2</v>
      </c>
      <c r="C663">
        <v>4</v>
      </c>
      <c r="D663">
        <v>0</v>
      </c>
      <c r="G663">
        <v>130</v>
      </c>
      <c r="Q663" t="s">
        <v>2640</v>
      </c>
      <c r="S663">
        <v>0</v>
      </c>
      <c r="Z663">
        <v>1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23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25</v>
      </c>
      <c r="B664">
        <v>2</v>
      </c>
      <c r="C664">
        <v>5</v>
      </c>
      <c r="D664">
        <v>0</v>
      </c>
      <c r="G664">
        <v>202</v>
      </c>
      <c r="Q664" t="s">
        <v>2640</v>
      </c>
      <c r="S664">
        <v>0</v>
      </c>
      <c r="Z664">
        <v>1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23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25</v>
      </c>
      <c r="B665">
        <v>2</v>
      </c>
      <c r="C665">
        <v>6</v>
      </c>
      <c r="D665">
        <v>0</v>
      </c>
      <c r="G665">
        <v>65</v>
      </c>
      <c r="Q665" t="s">
        <v>2641</v>
      </c>
      <c r="S665">
        <v>0</v>
      </c>
      <c r="Z665">
        <v>1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23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25</v>
      </c>
      <c r="B666">
        <v>2</v>
      </c>
      <c r="C666">
        <v>7</v>
      </c>
      <c r="D666">
        <v>0</v>
      </c>
      <c r="G666">
        <v>230</v>
      </c>
      <c r="Q666" t="s">
        <v>2642</v>
      </c>
      <c r="S666">
        <v>0</v>
      </c>
      <c r="Z666">
        <v>1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23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25</v>
      </c>
      <c r="B667">
        <v>3</v>
      </c>
      <c r="C667">
        <v>1</v>
      </c>
      <c r="D667">
        <v>0</v>
      </c>
      <c r="G667">
        <v>204</v>
      </c>
      <c r="Q667" t="s">
        <v>2643</v>
      </c>
      <c r="S667">
        <v>0</v>
      </c>
      <c r="Z667">
        <v>1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23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25</v>
      </c>
      <c r="B668">
        <v>3</v>
      </c>
      <c r="C668">
        <v>2</v>
      </c>
      <c r="D668">
        <v>0</v>
      </c>
      <c r="G668">
        <v>337</v>
      </c>
      <c r="Q668" t="s">
        <v>1764</v>
      </c>
      <c r="S668">
        <v>0</v>
      </c>
      <c r="Z668">
        <v>1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23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25</v>
      </c>
      <c r="B669">
        <v>3</v>
      </c>
      <c r="C669">
        <v>3</v>
      </c>
      <c r="D669">
        <v>0</v>
      </c>
      <c r="G669">
        <v>26</v>
      </c>
      <c r="Q669" t="s">
        <v>2644</v>
      </c>
      <c r="S669">
        <v>0</v>
      </c>
      <c r="Z669">
        <v>1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23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25</v>
      </c>
      <c r="B670">
        <v>3</v>
      </c>
      <c r="C670">
        <v>4</v>
      </c>
      <c r="D670">
        <v>0</v>
      </c>
      <c r="G670">
        <v>129</v>
      </c>
      <c r="Q670" t="s">
        <v>2645</v>
      </c>
      <c r="S670">
        <v>0</v>
      </c>
      <c r="Z670">
        <v>1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23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25</v>
      </c>
      <c r="B671">
        <v>3</v>
      </c>
      <c r="C671">
        <v>5</v>
      </c>
      <c r="D671">
        <v>0</v>
      </c>
      <c r="G671">
        <v>303</v>
      </c>
      <c r="Q671" t="s">
        <v>2646</v>
      </c>
      <c r="S671">
        <v>0</v>
      </c>
      <c r="Z671">
        <v>1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23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25</v>
      </c>
      <c r="B672">
        <v>3</v>
      </c>
      <c r="C672">
        <v>6</v>
      </c>
      <c r="D672">
        <v>0</v>
      </c>
      <c r="G672">
        <v>247</v>
      </c>
      <c r="Q672" t="s">
        <v>2647</v>
      </c>
      <c r="S672">
        <v>0</v>
      </c>
      <c r="Z672">
        <v>1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23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25</v>
      </c>
      <c r="B673">
        <v>3</v>
      </c>
      <c r="C673">
        <v>7</v>
      </c>
      <c r="D673">
        <v>0</v>
      </c>
      <c r="G673">
        <v>52</v>
      </c>
      <c r="Q673" t="s">
        <v>2648</v>
      </c>
      <c r="S673">
        <v>0</v>
      </c>
      <c r="Z673">
        <v>1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23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25</v>
      </c>
      <c r="B674">
        <v>4</v>
      </c>
      <c r="C674">
        <v>1</v>
      </c>
      <c r="D674">
        <v>0</v>
      </c>
      <c r="G674">
        <v>162</v>
      </c>
      <c r="Q674" t="s">
        <v>2649</v>
      </c>
      <c r="S674">
        <v>0</v>
      </c>
      <c r="Z674">
        <v>1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23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25</v>
      </c>
      <c r="B675">
        <v>4</v>
      </c>
      <c r="C675">
        <v>2</v>
      </c>
      <c r="D675">
        <v>0</v>
      </c>
      <c r="G675">
        <v>104</v>
      </c>
      <c r="Q675" t="s">
        <v>2650</v>
      </c>
      <c r="S675">
        <v>0</v>
      </c>
      <c r="Z675">
        <v>1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23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25</v>
      </c>
      <c r="B676">
        <v>4</v>
      </c>
      <c r="C676">
        <v>3</v>
      </c>
      <c r="D676">
        <v>0</v>
      </c>
      <c r="G676">
        <v>50</v>
      </c>
      <c r="Q676" t="s">
        <v>1767</v>
      </c>
      <c r="S676">
        <v>0</v>
      </c>
      <c r="Z676">
        <v>1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23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25</v>
      </c>
      <c r="B677">
        <v>4</v>
      </c>
      <c r="C677">
        <v>4</v>
      </c>
      <c r="D677">
        <v>0</v>
      </c>
      <c r="G677">
        <v>198</v>
      </c>
      <c r="Q677" t="s">
        <v>1766</v>
      </c>
      <c r="S677">
        <v>0</v>
      </c>
      <c r="Z677">
        <v>1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23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25</v>
      </c>
      <c r="B678">
        <v>4</v>
      </c>
      <c r="C678">
        <v>5</v>
      </c>
      <c r="D678">
        <v>0</v>
      </c>
      <c r="G678">
        <v>199</v>
      </c>
      <c r="Q678" t="s">
        <v>2651</v>
      </c>
      <c r="S678">
        <v>0</v>
      </c>
      <c r="Z678">
        <v>1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23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25</v>
      </c>
      <c r="B679">
        <v>4</v>
      </c>
      <c r="C679">
        <v>6</v>
      </c>
      <c r="D679">
        <v>0</v>
      </c>
      <c r="G679">
        <v>143</v>
      </c>
      <c r="Q679" t="s">
        <v>2652</v>
      </c>
      <c r="S679">
        <v>0</v>
      </c>
      <c r="Z679">
        <v>1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23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25</v>
      </c>
      <c r="B680">
        <v>4</v>
      </c>
      <c r="C680">
        <v>7</v>
      </c>
      <c r="D680">
        <v>0</v>
      </c>
      <c r="G680">
        <v>203</v>
      </c>
      <c r="Q680" t="s">
        <v>2653</v>
      </c>
      <c r="S680">
        <v>0</v>
      </c>
      <c r="Z680">
        <v>1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23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25</v>
      </c>
      <c r="B681">
        <v>5</v>
      </c>
      <c r="C681">
        <v>1</v>
      </c>
      <c r="D681">
        <v>0</v>
      </c>
      <c r="G681">
        <v>226</v>
      </c>
      <c r="Q681" t="s">
        <v>1765</v>
      </c>
      <c r="S681">
        <v>0</v>
      </c>
      <c r="Z681">
        <v>1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23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25</v>
      </c>
      <c r="B682">
        <v>5</v>
      </c>
      <c r="C682">
        <v>2</v>
      </c>
      <c r="D682">
        <v>0</v>
      </c>
      <c r="G682">
        <v>142</v>
      </c>
      <c r="Q682" t="s">
        <v>2654</v>
      </c>
      <c r="S682">
        <v>0</v>
      </c>
      <c r="Z682">
        <v>1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23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25</v>
      </c>
      <c r="B683">
        <v>5</v>
      </c>
      <c r="C683">
        <v>3</v>
      </c>
      <c r="D683">
        <v>0</v>
      </c>
      <c r="G683">
        <v>160</v>
      </c>
      <c r="Q683" t="s">
        <v>2655</v>
      </c>
      <c r="S683">
        <v>0</v>
      </c>
      <c r="Z683">
        <v>1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23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25</v>
      </c>
      <c r="B684">
        <v>5</v>
      </c>
      <c r="C684">
        <v>4</v>
      </c>
      <c r="D684">
        <v>0</v>
      </c>
      <c r="G684">
        <v>200</v>
      </c>
      <c r="Q684" t="s">
        <v>2656</v>
      </c>
      <c r="S684">
        <v>0</v>
      </c>
      <c r="Z684">
        <v>1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23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25</v>
      </c>
      <c r="B685">
        <v>5</v>
      </c>
      <c r="C685">
        <v>5</v>
      </c>
      <c r="D685">
        <v>0</v>
      </c>
      <c r="G685">
        <v>105</v>
      </c>
      <c r="Q685" t="s">
        <v>2657</v>
      </c>
      <c r="S685">
        <v>0</v>
      </c>
      <c r="Z685">
        <v>1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23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25</v>
      </c>
      <c r="B686">
        <v>5</v>
      </c>
      <c r="C686">
        <v>6</v>
      </c>
      <c r="D686">
        <v>0</v>
      </c>
      <c r="G686">
        <v>330</v>
      </c>
      <c r="Q686" t="s">
        <v>1768</v>
      </c>
      <c r="S686">
        <v>0</v>
      </c>
      <c r="Z686">
        <v>1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23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25</v>
      </c>
      <c r="B687">
        <v>5</v>
      </c>
      <c r="C687">
        <v>7</v>
      </c>
      <c r="D687">
        <v>0</v>
      </c>
      <c r="G687">
        <v>161</v>
      </c>
      <c r="Q687" t="s">
        <v>2658</v>
      </c>
      <c r="S687">
        <v>0</v>
      </c>
      <c r="Z687">
        <v>1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23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25</v>
      </c>
      <c r="B688">
        <v>6</v>
      </c>
      <c r="C688">
        <v>1</v>
      </c>
      <c r="D688">
        <v>0</v>
      </c>
      <c r="G688">
        <v>195</v>
      </c>
      <c r="Q688" t="s">
        <v>1772</v>
      </c>
      <c r="S688">
        <v>0</v>
      </c>
      <c r="Z688">
        <v>1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23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25</v>
      </c>
      <c r="B689">
        <v>6</v>
      </c>
      <c r="C689">
        <v>2</v>
      </c>
      <c r="D689">
        <v>0</v>
      </c>
      <c r="G689">
        <v>19</v>
      </c>
      <c r="Q689" t="s">
        <v>2659</v>
      </c>
      <c r="S689">
        <v>0</v>
      </c>
      <c r="Z689">
        <v>1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23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25</v>
      </c>
      <c r="B690">
        <v>6</v>
      </c>
      <c r="C690">
        <v>3</v>
      </c>
      <c r="D690">
        <v>0</v>
      </c>
      <c r="G690">
        <v>269</v>
      </c>
      <c r="Q690" t="s">
        <v>2660</v>
      </c>
      <c r="S690">
        <v>0</v>
      </c>
      <c r="Z690">
        <v>1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23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25</v>
      </c>
      <c r="B691">
        <v>6</v>
      </c>
      <c r="C691">
        <v>4</v>
      </c>
      <c r="D691">
        <v>0</v>
      </c>
      <c r="G691">
        <v>244</v>
      </c>
      <c r="Q691" t="s">
        <v>320</v>
      </c>
      <c r="S691">
        <v>0</v>
      </c>
      <c r="Z691">
        <v>1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23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25</v>
      </c>
      <c r="B692">
        <v>6</v>
      </c>
      <c r="C692">
        <v>5</v>
      </c>
      <c r="D692">
        <v>0</v>
      </c>
      <c r="G692">
        <v>300</v>
      </c>
      <c r="Q692" t="s">
        <v>2661</v>
      </c>
      <c r="S692">
        <v>0</v>
      </c>
      <c r="Z692">
        <v>1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23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25</v>
      </c>
      <c r="B693">
        <v>6</v>
      </c>
      <c r="C693">
        <v>6</v>
      </c>
      <c r="D693">
        <v>0</v>
      </c>
      <c r="G693">
        <v>265</v>
      </c>
      <c r="Q693" t="s">
        <v>1770</v>
      </c>
      <c r="S693">
        <v>0</v>
      </c>
      <c r="Z693">
        <v>1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23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25</v>
      </c>
      <c r="B694">
        <v>6</v>
      </c>
      <c r="C694">
        <v>7</v>
      </c>
      <c r="D694">
        <v>0</v>
      </c>
      <c r="G694">
        <v>144</v>
      </c>
      <c r="Q694" t="s">
        <v>2662</v>
      </c>
      <c r="S694">
        <v>0</v>
      </c>
      <c r="Z694">
        <v>1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23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25</v>
      </c>
      <c r="B695">
        <v>7</v>
      </c>
      <c r="C695">
        <v>1</v>
      </c>
      <c r="D695">
        <v>0</v>
      </c>
      <c r="G695">
        <v>263</v>
      </c>
      <c r="Q695" t="s">
        <v>1771</v>
      </c>
      <c r="S695">
        <v>0</v>
      </c>
      <c r="Z695">
        <v>1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23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25</v>
      </c>
      <c r="B696">
        <v>7</v>
      </c>
      <c r="C696">
        <v>2</v>
      </c>
      <c r="D696">
        <v>0</v>
      </c>
      <c r="G696">
        <v>23</v>
      </c>
      <c r="Q696" t="s">
        <v>2663</v>
      </c>
      <c r="S696">
        <v>0</v>
      </c>
      <c r="Z696">
        <v>1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23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25</v>
      </c>
      <c r="B697">
        <v>7</v>
      </c>
      <c r="C697">
        <v>3</v>
      </c>
      <c r="D697">
        <v>0</v>
      </c>
      <c r="G697">
        <v>223</v>
      </c>
      <c r="Q697" t="s">
        <v>2664</v>
      </c>
      <c r="S697">
        <v>0</v>
      </c>
      <c r="Z697">
        <v>1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23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25</v>
      </c>
      <c r="B698">
        <v>7</v>
      </c>
      <c r="C698">
        <v>4</v>
      </c>
      <c r="D698">
        <v>0</v>
      </c>
      <c r="G698">
        <v>258</v>
      </c>
      <c r="Q698" t="s">
        <v>1776</v>
      </c>
      <c r="S698">
        <v>0</v>
      </c>
      <c r="Z698">
        <v>1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23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25</v>
      </c>
      <c r="B699">
        <v>7</v>
      </c>
      <c r="C699">
        <v>5</v>
      </c>
      <c r="D699">
        <v>0</v>
      </c>
      <c r="G699">
        <v>47</v>
      </c>
      <c r="Q699" t="s">
        <v>1774</v>
      </c>
      <c r="S699">
        <v>0</v>
      </c>
      <c r="Z699">
        <v>1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23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25</v>
      </c>
      <c r="B700">
        <v>7</v>
      </c>
      <c r="C700">
        <v>6</v>
      </c>
      <c r="D700">
        <v>0</v>
      </c>
      <c r="G700">
        <v>141</v>
      </c>
      <c r="Q700" t="s">
        <v>2665</v>
      </c>
      <c r="S700">
        <v>0</v>
      </c>
      <c r="Z700">
        <v>1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23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25</v>
      </c>
      <c r="B701">
        <v>7</v>
      </c>
      <c r="C701">
        <v>7</v>
      </c>
      <c r="D701">
        <v>0</v>
      </c>
      <c r="G701">
        <v>271</v>
      </c>
      <c r="Q701" t="s">
        <v>1773</v>
      </c>
      <c r="S701">
        <v>0</v>
      </c>
      <c r="Z701">
        <v>1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23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25</v>
      </c>
      <c r="B702">
        <v>8</v>
      </c>
      <c r="C702">
        <v>1</v>
      </c>
      <c r="D702">
        <v>0</v>
      </c>
      <c r="G702">
        <v>123</v>
      </c>
      <c r="Q702" t="s">
        <v>1778</v>
      </c>
      <c r="S702">
        <v>0</v>
      </c>
      <c r="Z702">
        <v>1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23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25</v>
      </c>
      <c r="B703">
        <v>8</v>
      </c>
      <c r="C703">
        <v>2</v>
      </c>
      <c r="D703">
        <v>0</v>
      </c>
      <c r="G703">
        <v>256</v>
      </c>
      <c r="Q703" t="s">
        <v>1777</v>
      </c>
      <c r="S703">
        <v>0</v>
      </c>
      <c r="Z703">
        <v>1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23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25</v>
      </c>
      <c r="B704">
        <v>8</v>
      </c>
      <c r="C704">
        <v>3</v>
      </c>
      <c r="D704">
        <v>0</v>
      </c>
      <c r="G704">
        <v>270</v>
      </c>
      <c r="Q704" t="s">
        <v>2666</v>
      </c>
      <c r="S704">
        <v>0</v>
      </c>
      <c r="Z704">
        <v>1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23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25</v>
      </c>
      <c r="B705">
        <v>8</v>
      </c>
      <c r="C705">
        <v>4</v>
      </c>
      <c r="D705">
        <v>0</v>
      </c>
      <c r="G705">
        <v>18</v>
      </c>
      <c r="Q705" t="s">
        <v>2667</v>
      </c>
      <c r="S705">
        <v>0</v>
      </c>
      <c r="Z705">
        <v>1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23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25</v>
      </c>
      <c r="B706">
        <v>8</v>
      </c>
      <c r="C706">
        <v>5</v>
      </c>
      <c r="D706">
        <v>0</v>
      </c>
      <c r="G706">
        <v>262</v>
      </c>
      <c r="Q706" t="s">
        <v>2668</v>
      </c>
      <c r="S706">
        <v>0</v>
      </c>
      <c r="Z706">
        <v>1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23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25</v>
      </c>
      <c r="B707">
        <v>8</v>
      </c>
      <c r="C707">
        <v>6</v>
      </c>
      <c r="D707">
        <v>0</v>
      </c>
      <c r="G707">
        <v>98</v>
      </c>
      <c r="Q707" t="s">
        <v>2669</v>
      </c>
      <c r="S707">
        <v>0</v>
      </c>
      <c r="Z707">
        <v>1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23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25</v>
      </c>
      <c r="B708">
        <v>8</v>
      </c>
      <c r="C708">
        <v>7</v>
      </c>
      <c r="D708">
        <v>0</v>
      </c>
      <c r="G708">
        <v>345</v>
      </c>
      <c r="Q708" t="s">
        <v>1777</v>
      </c>
      <c r="S708">
        <v>0</v>
      </c>
      <c r="Z708">
        <v>1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23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26</v>
      </c>
      <c r="B709">
        <v>1</v>
      </c>
      <c r="C709">
        <v>1</v>
      </c>
      <c r="D709">
        <v>0</v>
      </c>
      <c r="G709">
        <v>0</v>
      </c>
      <c r="Q709" t="s">
        <v>24</v>
      </c>
      <c r="S709">
        <v>0</v>
      </c>
      <c r="Z709">
        <v>0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24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26</v>
      </c>
      <c r="B710">
        <v>1</v>
      </c>
      <c r="C710">
        <v>2</v>
      </c>
      <c r="D710">
        <v>0</v>
      </c>
      <c r="G710">
        <v>0</v>
      </c>
      <c r="Q710" t="s">
        <v>24</v>
      </c>
      <c r="S710">
        <v>0</v>
      </c>
      <c r="Z710">
        <v>0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24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26</v>
      </c>
      <c r="B711">
        <v>1</v>
      </c>
      <c r="C711">
        <v>3</v>
      </c>
      <c r="D711">
        <v>0</v>
      </c>
      <c r="G711">
        <v>243</v>
      </c>
      <c r="Q711" t="s">
        <v>2670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24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26</v>
      </c>
      <c r="B712">
        <v>1</v>
      </c>
      <c r="C712">
        <v>4</v>
      </c>
      <c r="D712">
        <v>0</v>
      </c>
      <c r="G712">
        <v>12</v>
      </c>
      <c r="Q712" t="s">
        <v>2671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24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26</v>
      </c>
      <c r="B713">
        <v>1</v>
      </c>
      <c r="C713">
        <v>5</v>
      </c>
      <c r="D713">
        <v>0</v>
      </c>
      <c r="G713">
        <v>14</v>
      </c>
      <c r="Q713" t="s">
        <v>2672</v>
      </c>
      <c r="S713">
        <v>0</v>
      </c>
      <c r="Z713">
        <v>1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24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26</v>
      </c>
      <c r="B714">
        <v>1</v>
      </c>
      <c r="C714">
        <v>6</v>
      </c>
      <c r="D714">
        <v>0</v>
      </c>
      <c r="G714">
        <v>0</v>
      </c>
      <c r="Q714" t="s">
        <v>24</v>
      </c>
      <c r="S714">
        <v>0</v>
      </c>
      <c r="Z714">
        <v>0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24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26</v>
      </c>
      <c r="B715">
        <v>1</v>
      </c>
      <c r="C715">
        <v>7</v>
      </c>
      <c r="D715">
        <v>0</v>
      </c>
      <c r="G715">
        <v>0</v>
      </c>
      <c r="Q715" t="s">
        <v>24</v>
      </c>
      <c r="S715">
        <v>0</v>
      </c>
      <c r="Z715">
        <v>0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24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26</v>
      </c>
      <c r="B716">
        <v>2</v>
      </c>
      <c r="C716">
        <v>1</v>
      </c>
      <c r="D716">
        <v>0</v>
      </c>
      <c r="G716">
        <v>0</v>
      </c>
      <c r="Q716" t="s">
        <v>24</v>
      </c>
      <c r="S716">
        <v>0</v>
      </c>
      <c r="Z716">
        <v>0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24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26</v>
      </c>
      <c r="B717">
        <v>2</v>
      </c>
      <c r="C717">
        <v>2</v>
      </c>
      <c r="D717">
        <v>0</v>
      </c>
      <c r="G717">
        <v>295</v>
      </c>
      <c r="Q717" t="s">
        <v>2673</v>
      </c>
      <c r="S717">
        <v>0</v>
      </c>
      <c r="Z717">
        <v>1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24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26</v>
      </c>
      <c r="B718">
        <v>2</v>
      </c>
      <c r="C718">
        <v>3</v>
      </c>
      <c r="D718">
        <v>0</v>
      </c>
      <c r="G718">
        <v>219</v>
      </c>
      <c r="Q718" t="s">
        <v>1780</v>
      </c>
      <c r="S718">
        <v>0</v>
      </c>
      <c r="Z718">
        <v>1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24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26</v>
      </c>
      <c r="B719">
        <v>2</v>
      </c>
      <c r="C719">
        <v>4</v>
      </c>
      <c r="D719">
        <v>0</v>
      </c>
      <c r="G719">
        <v>344</v>
      </c>
      <c r="Q719" t="s">
        <v>2674</v>
      </c>
      <c r="S719">
        <v>0</v>
      </c>
      <c r="Z719">
        <v>1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24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26</v>
      </c>
      <c r="B720">
        <v>2</v>
      </c>
      <c r="C720">
        <v>5</v>
      </c>
      <c r="D720">
        <v>0</v>
      </c>
      <c r="G720">
        <v>93</v>
      </c>
      <c r="Q720" t="s">
        <v>2675</v>
      </c>
      <c r="S720">
        <v>0</v>
      </c>
      <c r="Z720">
        <v>1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24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26</v>
      </c>
      <c r="B721">
        <v>2</v>
      </c>
      <c r="C721">
        <v>6</v>
      </c>
      <c r="D721">
        <v>0</v>
      </c>
      <c r="G721">
        <v>186</v>
      </c>
      <c r="Q721" t="s">
        <v>2676</v>
      </c>
      <c r="S721">
        <v>0</v>
      </c>
      <c r="Z721">
        <v>1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24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26</v>
      </c>
      <c r="B722">
        <v>2</v>
      </c>
      <c r="C722">
        <v>7</v>
      </c>
      <c r="D722">
        <v>0</v>
      </c>
      <c r="G722">
        <v>0</v>
      </c>
      <c r="Q722" t="s">
        <v>24</v>
      </c>
      <c r="S722">
        <v>0</v>
      </c>
      <c r="Z722">
        <v>0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24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26</v>
      </c>
      <c r="B723">
        <v>3</v>
      </c>
      <c r="C723">
        <v>1</v>
      </c>
      <c r="D723">
        <v>0</v>
      </c>
      <c r="G723">
        <v>153</v>
      </c>
      <c r="Q723" t="s">
        <v>2677</v>
      </c>
      <c r="S723">
        <v>0</v>
      </c>
      <c r="Z723">
        <v>1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24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26</v>
      </c>
      <c r="B724">
        <v>3</v>
      </c>
      <c r="C724">
        <v>2</v>
      </c>
      <c r="D724">
        <v>0</v>
      </c>
      <c r="G724">
        <v>44</v>
      </c>
      <c r="Q724" t="s">
        <v>2678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24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26</v>
      </c>
      <c r="B725">
        <v>3</v>
      </c>
      <c r="C725">
        <v>3</v>
      </c>
      <c r="D725">
        <v>0</v>
      </c>
      <c r="G725">
        <v>92</v>
      </c>
      <c r="Q725" t="s">
        <v>2679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24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26</v>
      </c>
      <c r="B726">
        <v>3</v>
      </c>
      <c r="C726">
        <v>4</v>
      </c>
      <c r="D726">
        <v>0</v>
      </c>
      <c r="G726">
        <v>156</v>
      </c>
      <c r="Q726" t="s">
        <v>2680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24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26</v>
      </c>
      <c r="B727">
        <v>3</v>
      </c>
      <c r="C727">
        <v>5</v>
      </c>
      <c r="D727">
        <v>0</v>
      </c>
      <c r="G727">
        <v>181</v>
      </c>
      <c r="Q727" t="s">
        <v>1794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24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26</v>
      </c>
      <c r="B728">
        <v>3</v>
      </c>
      <c r="C728">
        <v>6</v>
      </c>
      <c r="D728">
        <v>0</v>
      </c>
      <c r="G728">
        <v>139</v>
      </c>
      <c r="Q728" t="s">
        <v>2681</v>
      </c>
      <c r="S728">
        <v>0</v>
      </c>
      <c r="Z728">
        <v>1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24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26</v>
      </c>
      <c r="B729">
        <v>3</v>
      </c>
      <c r="C729">
        <v>7</v>
      </c>
      <c r="D729">
        <v>0</v>
      </c>
      <c r="G729">
        <v>154</v>
      </c>
      <c r="Q729" t="s">
        <v>2682</v>
      </c>
      <c r="S729">
        <v>0</v>
      </c>
      <c r="Z729">
        <v>1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24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26</v>
      </c>
      <c r="B730">
        <v>4</v>
      </c>
      <c r="C730">
        <v>1</v>
      </c>
      <c r="D730">
        <v>0</v>
      </c>
      <c r="G730">
        <v>286</v>
      </c>
      <c r="Q730" t="s">
        <v>1781</v>
      </c>
      <c r="S730">
        <v>0</v>
      </c>
      <c r="Z730">
        <v>1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24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26</v>
      </c>
      <c r="B731">
        <v>4</v>
      </c>
      <c r="C731">
        <v>2</v>
      </c>
      <c r="D731">
        <v>0</v>
      </c>
      <c r="G731">
        <v>288</v>
      </c>
      <c r="Q731" t="s">
        <v>2683</v>
      </c>
      <c r="S731">
        <v>0</v>
      </c>
      <c r="Z731">
        <v>1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24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26</v>
      </c>
      <c r="B732">
        <v>4</v>
      </c>
      <c r="C732">
        <v>3</v>
      </c>
      <c r="D732">
        <v>0</v>
      </c>
      <c r="G732">
        <v>151</v>
      </c>
      <c r="Q732" t="s">
        <v>2684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24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26</v>
      </c>
      <c r="B733">
        <v>4</v>
      </c>
      <c r="C733">
        <v>4</v>
      </c>
      <c r="D733">
        <v>0</v>
      </c>
      <c r="G733">
        <v>291</v>
      </c>
      <c r="Q733" t="s">
        <v>2685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24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26</v>
      </c>
      <c r="B734">
        <v>4</v>
      </c>
      <c r="C734">
        <v>5</v>
      </c>
      <c r="D734">
        <v>0</v>
      </c>
      <c r="G734">
        <v>267</v>
      </c>
      <c r="Q734" t="s">
        <v>2686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24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26</v>
      </c>
      <c r="B735">
        <v>4</v>
      </c>
      <c r="C735">
        <v>6</v>
      </c>
      <c r="D735">
        <v>0</v>
      </c>
      <c r="G735">
        <v>89</v>
      </c>
      <c r="Q735" t="s">
        <v>2687</v>
      </c>
      <c r="S735">
        <v>0</v>
      </c>
      <c r="Z735">
        <v>1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24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26</v>
      </c>
      <c r="B736">
        <v>4</v>
      </c>
      <c r="C736">
        <v>7</v>
      </c>
      <c r="D736">
        <v>0</v>
      </c>
      <c r="G736">
        <v>213</v>
      </c>
      <c r="Q736" t="s">
        <v>2688</v>
      </c>
      <c r="S736">
        <v>0</v>
      </c>
      <c r="Z736">
        <v>1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24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26</v>
      </c>
      <c r="B737">
        <v>5</v>
      </c>
      <c r="C737">
        <v>1</v>
      </c>
      <c r="D737">
        <v>0</v>
      </c>
      <c r="G737">
        <v>332</v>
      </c>
      <c r="Q737" t="s">
        <v>2689</v>
      </c>
      <c r="S737">
        <v>0</v>
      </c>
      <c r="Z737">
        <v>1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24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26</v>
      </c>
      <c r="B738">
        <v>5</v>
      </c>
      <c r="C738">
        <v>2</v>
      </c>
      <c r="D738">
        <v>0</v>
      </c>
      <c r="G738">
        <v>240</v>
      </c>
      <c r="Q738" t="s">
        <v>2690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24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26</v>
      </c>
      <c r="B739">
        <v>5</v>
      </c>
      <c r="C739">
        <v>3</v>
      </c>
      <c r="D739">
        <v>0</v>
      </c>
      <c r="G739">
        <v>40</v>
      </c>
      <c r="Q739" t="s">
        <v>2691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24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26</v>
      </c>
      <c r="B740">
        <v>5</v>
      </c>
      <c r="C740">
        <v>4</v>
      </c>
      <c r="D740">
        <v>0</v>
      </c>
      <c r="G740">
        <v>121</v>
      </c>
      <c r="Q740" t="s">
        <v>2692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24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26</v>
      </c>
      <c r="B741">
        <v>5</v>
      </c>
      <c r="C741">
        <v>5</v>
      </c>
      <c r="D741">
        <v>0</v>
      </c>
      <c r="G741">
        <v>268</v>
      </c>
      <c r="Q741" t="s">
        <v>2693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24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26</v>
      </c>
      <c r="B742">
        <v>5</v>
      </c>
      <c r="C742">
        <v>6</v>
      </c>
      <c r="D742">
        <v>0</v>
      </c>
      <c r="G742">
        <v>87</v>
      </c>
      <c r="Q742" t="s">
        <v>2694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24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26</v>
      </c>
      <c r="B743">
        <v>5</v>
      </c>
      <c r="C743">
        <v>7</v>
      </c>
      <c r="D743">
        <v>0</v>
      </c>
      <c r="G743">
        <v>253</v>
      </c>
      <c r="Q743" t="s">
        <v>2690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24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26</v>
      </c>
      <c r="B744">
        <v>6</v>
      </c>
      <c r="C744">
        <v>1</v>
      </c>
      <c r="D744">
        <v>0</v>
      </c>
      <c r="G744">
        <v>239</v>
      </c>
      <c r="Q744" t="s">
        <v>2695</v>
      </c>
      <c r="S744">
        <v>0</v>
      </c>
      <c r="Z744">
        <v>1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24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26</v>
      </c>
      <c r="B745">
        <v>6</v>
      </c>
      <c r="C745">
        <v>2</v>
      </c>
      <c r="D745">
        <v>0</v>
      </c>
      <c r="G745">
        <v>340</v>
      </c>
      <c r="Q745" t="s">
        <v>2696</v>
      </c>
      <c r="S745">
        <v>0</v>
      </c>
      <c r="Z745">
        <v>1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24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26</v>
      </c>
      <c r="B746">
        <v>6</v>
      </c>
      <c r="C746">
        <v>3</v>
      </c>
      <c r="D746">
        <v>0</v>
      </c>
      <c r="G746">
        <v>328</v>
      </c>
      <c r="Q746" t="s">
        <v>2697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24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26</v>
      </c>
      <c r="B747">
        <v>6</v>
      </c>
      <c r="C747">
        <v>4</v>
      </c>
      <c r="D747">
        <v>0</v>
      </c>
      <c r="G747">
        <v>152</v>
      </c>
      <c r="Q747" t="s">
        <v>2698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24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26</v>
      </c>
      <c r="B748">
        <v>6</v>
      </c>
      <c r="C748">
        <v>5</v>
      </c>
      <c r="D748">
        <v>0</v>
      </c>
      <c r="G748">
        <v>314</v>
      </c>
      <c r="Q748" t="s">
        <v>2699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24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26</v>
      </c>
      <c r="B749">
        <v>6</v>
      </c>
      <c r="C749">
        <v>6</v>
      </c>
      <c r="D749">
        <v>0</v>
      </c>
      <c r="G749">
        <v>137</v>
      </c>
      <c r="Q749" t="s">
        <v>1784</v>
      </c>
      <c r="S749">
        <v>0</v>
      </c>
      <c r="Z749">
        <v>1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24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26</v>
      </c>
      <c r="B750">
        <v>6</v>
      </c>
      <c r="C750">
        <v>7</v>
      </c>
      <c r="D750">
        <v>0</v>
      </c>
      <c r="G750">
        <v>6</v>
      </c>
      <c r="Q750" t="s">
        <v>1782</v>
      </c>
      <c r="S750">
        <v>0</v>
      </c>
      <c r="Z750">
        <v>1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24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26</v>
      </c>
      <c r="B751">
        <v>7</v>
      </c>
      <c r="C751">
        <v>1</v>
      </c>
      <c r="D751">
        <v>0</v>
      </c>
      <c r="G751">
        <v>327</v>
      </c>
      <c r="Q751" t="s">
        <v>1783</v>
      </c>
      <c r="S751">
        <v>0</v>
      </c>
      <c r="Z751">
        <v>1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24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26</v>
      </c>
      <c r="B752">
        <v>7</v>
      </c>
      <c r="C752">
        <v>2</v>
      </c>
      <c r="D752">
        <v>0</v>
      </c>
      <c r="G752">
        <v>250</v>
      </c>
      <c r="Q752" t="s">
        <v>2700</v>
      </c>
      <c r="S752">
        <v>0</v>
      </c>
      <c r="Z752">
        <v>1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24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26</v>
      </c>
      <c r="B753">
        <v>7</v>
      </c>
      <c r="C753">
        <v>3</v>
      </c>
      <c r="D753">
        <v>0</v>
      </c>
      <c r="G753">
        <v>310</v>
      </c>
      <c r="Q753" t="s">
        <v>2701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24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26</v>
      </c>
      <c r="B754">
        <v>7</v>
      </c>
      <c r="C754">
        <v>4</v>
      </c>
      <c r="D754">
        <v>0</v>
      </c>
      <c r="G754">
        <v>132</v>
      </c>
      <c r="Q754" t="s">
        <v>2702</v>
      </c>
      <c r="S754">
        <v>0</v>
      </c>
      <c r="Z754">
        <v>1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24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26</v>
      </c>
      <c r="B755">
        <v>7</v>
      </c>
      <c r="C755">
        <v>5</v>
      </c>
      <c r="D755">
        <v>0</v>
      </c>
      <c r="G755">
        <v>170</v>
      </c>
      <c r="Q755" t="s">
        <v>2703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24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26</v>
      </c>
      <c r="B756">
        <v>7</v>
      </c>
      <c r="C756">
        <v>6</v>
      </c>
      <c r="D756">
        <v>0</v>
      </c>
      <c r="G756">
        <v>88</v>
      </c>
      <c r="Q756" t="s">
        <v>1785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24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26</v>
      </c>
      <c r="B757">
        <v>7</v>
      </c>
      <c r="C757">
        <v>7</v>
      </c>
      <c r="D757">
        <v>0</v>
      </c>
      <c r="G757">
        <v>135</v>
      </c>
      <c r="Q757" t="s">
        <v>2704</v>
      </c>
      <c r="S757">
        <v>0</v>
      </c>
      <c r="Z757">
        <v>1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24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26</v>
      </c>
      <c r="B758">
        <v>8</v>
      </c>
      <c r="C758">
        <v>1</v>
      </c>
      <c r="D758">
        <v>0</v>
      </c>
      <c r="G758">
        <v>70</v>
      </c>
      <c r="Q758" t="s">
        <v>2705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24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26</v>
      </c>
      <c r="B759">
        <v>8</v>
      </c>
      <c r="C759">
        <v>2</v>
      </c>
      <c r="D759">
        <v>0</v>
      </c>
      <c r="G759">
        <v>85</v>
      </c>
      <c r="Q759" t="s">
        <v>1786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24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26</v>
      </c>
      <c r="B760">
        <v>8</v>
      </c>
      <c r="C760">
        <v>3</v>
      </c>
      <c r="D760">
        <v>0</v>
      </c>
      <c r="G760">
        <v>280</v>
      </c>
      <c r="Q760" t="s">
        <v>1787</v>
      </c>
      <c r="S760">
        <v>0</v>
      </c>
      <c r="Z760">
        <v>1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24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26</v>
      </c>
      <c r="B761">
        <v>8</v>
      </c>
      <c r="C761">
        <v>4</v>
      </c>
      <c r="D761">
        <v>0</v>
      </c>
      <c r="G761">
        <v>266</v>
      </c>
      <c r="Q761" t="s">
        <v>2706</v>
      </c>
      <c r="S761">
        <v>0</v>
      </c>
      <c r="Z761">
        <v>1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24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26</v>
      </c>
      <c r="B762">
        <v>8</v>
      </c>
      <c r="C762">
        <v>5</v>
      </c>
      <c r="D762">
        <v>0</v>
      </c>
      <c r="G762">
        <v>339</v>
      </c>
      <c r="Q762" t="s">
        <v>2707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24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26</v>
      </c>
      <c r="B763">
        <v>8</v>
      </c>
      <c r="C763">
        <v>6</v>
      </c>
      <c r="D763">
        <v>0</v>
      </c>
      <c r="G763">
        <v>147</v>
      </c>
      <c r="Q763" t="s">
        <v>2708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24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26</v>
      </c>
      <c r="B764">
        <v>8</v>
      </c>
      <c r="C764">
        <v>7</v>
      </c>
      <c r="D764">
        <v>0</v>
      </c>
      <c r="G764">
        <v>211</v>
      </c>
      <c r="Q764" t="s">
        <v>2709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24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27</v>
      </c>
      <c r="B765">
        <v>1</v>
      </c>
      <c r="C765">
        <v>1</v>
      </c>
      <c r="D765">
        <v>0</v>
      </c>
      <c r="G765">
        <v>0</v>
      </c>
      <c r="Q765" t="s">
        <v>24</v>
      </c>
      <c r="S765">
        <v>0</v>
      </c>
      <c r="Z765">
        <v>0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25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27</v>
      </c>
      <c r="B766">
        <v>1</v>
      </c>
      <c r="C766">
        <v>2</v>
      </c>
      <c r="D766">
        <v>0</v>
      </c>
      <c r="G766">
        <v>0</v>
      </c>
      <c r="Q766" t="s">
        <v>24</v>
      </c>
      <c r="S766">
        <v>0</v>
      </c>
      <c r="Z766">
        <v>0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25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27</v>
      </c>
      <c r="B767">
        <v>1</v>
      </c>
      <c r="C767">
        <v>3</v>
      </c>
      <c r="D767">
        <v>0</v>
      </c>
      <c r="G767">
        <v>30</v>
      </c>
      <c r="Q767" t="s">
        <v>2710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25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27</v>
      </c>
      <c r="B768">
        <v>1</v>
      </c>
      <c r="C768">
        <v>4</v>
      </c>
      <c r="D768">
        <v>0</v>
      </c>
      <c r="G768">
        <v>112</v>
      </c>
      <c r="Q768" t="s">
        <v>2711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25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27</v>
      </c>
      <c r="B769">
        <v>1</v>
      </c>
      <c r="C769">
        <v>5</v>
      </c>
      <c r="D769">
        <v>0</v>
      </c>
      <c r="G769">
        <v>206</v>
      </c>
      <c r="Q769" t="s">
        <v>2712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25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27</v>
      </c>
      <c r="B770">
        <v>1</v>
      </c>
      <c r="C770">
        <v>6</v>
      </c>
      <c r="D770">
        <v>0</v>
      </c>
      <c r="G770">
        <v>0</v>
      </c>
      <c r="Q770" t="s">
        <v>24</v>
      </c>
      <c r="S770">
        <v>0</v>
      </c>
      <c r="Z770">
        <v>0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25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27</v>
      </c>
      <c r="B771">
        <v>1</v>
      </c>
      <c r="C771">
        <v>7</v>
      </c>
      <c r="D771">
        <v>0</v>
      </c>
      <c r="G771">
        <v>0</v>
      </c>
      <c r="Q771" t="s">
        <v>24</v>
      </c>
      <c r="S771">
        <v>0</v>
      </c>
      <c r="Z771">
        <v>0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25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27</v>
      </c>
      <c r="B772">
        <v>2</v>
      </c>
      <c r="C772">
        <v>1</v>
      </c>
      <c r="D772">
        <v>0</v>
      </c>
      <c r="G772">
        <v>0</v>
      </c>
      <c r="Q772" t="s">
        <v>24</v>
      </c>
      <c r="S772">
        <v>0</v>
      </c>
      <c r="Z772">
        <v>0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25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27</v>
      </c>
      <c r="B773">
        <v>2</v>
      </c>
      <c r="C773">
        <v>2</v>
      </c>
      <c r="D773">
        <v>0</v>
      </c>
      <c r="G773">
        <v>28</v>
      </c>
      <c r="Q773" t="s">
        <v>2713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25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27</v>
      </c>
      <c r="B774">
        <v>2</v>
      </c>
      <c r="C774">
        <v>3</v>
      </c>
      <c r="D774">
        <v>0</v>
      </c>
      <c r="G774">
        <v>201</v>
      </c>
      <c r="Q774" t="s">
        <v>2714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25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27</v>
      </c>
      <c r="B775">
        <v>2</v>
      </c>
      <c r="C775">
        <v>4</v>
      </c>
      <c r="D775">
        <v>0</v>
      </c>
      <c r="G775">
        <v>22</v>
      </c>
      <c r="Q775" t="s">
        <v>1793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25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27</v>
      </c>
      <c r="B776">
        <v>2</v>
      </c>
      <c r="C776">
        <v>5</v>
      </c>
      <c r="D776">
        <v>0</v>
      </c>
      <c r="G776">
        <v>27</v>
      </c>
      <c r="Q776" t="s">
        <v>2715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25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27</v>
      </c>
      <c r="B777">
        <v>2</v>
      </c>
      <c r="C777">
        <v>6</v>
      </c>
      <c r="D777">
        <v>0</v>
      </c>
      <c r="G777">
        <v>205</v>
      </c>
      <c r="Q777" t="s">
        <v>2716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25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27</v>
      </c>
      <c r="B778">
        <v>2</v>
      </c>
      <c r="C778">
        <v>7</v>
      </c>
      <c r="D778">
        <v>0</v>
      </c>
      <c r="G778">
        <v>108</v>
      </c>
      <c r="Q778" t="s">
        <v>2717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25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27</v>
      </c>
      <c r="B779">
        <v>3</v>
      </c>
      <c r="C779">
        <v>1</v>
      </c>
      <c r="D779">
        <v>0</v>
      </c>
      <c r="G779">
        <v>25</v>
      </c>
      <c r="Q779" t="s">
        <v>2718</v>
      </c>
      <c r="S779">
        <v>0</v>
      </c>
      <c r="Z779">
        <v>1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25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27</v>
      </c>
      <c r="B780">
        <v>3</v>
      </c>
      <c r="C780">
        <v>2</v>
      </c>
      <c r="D780">
        <v>0</v>
      </c>
      <c r="G780">
        <v>197</v>
      </c>
      <c r="Q780" t="s">
        <v>1789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25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27</v>
      </c>
      <c r="B781">
        <v>3</v>
      </c>
      <c r="C781">
        <v>3</v>
      </c>
      <c r="D781">
        <v>0</v>
      </c>
      <c r="G781">
        <v>325</v>
      </c>
      <c r="Q781" t="s">
        <v>2719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25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27</v>
      </c>
      <c r="B782">
        <v>3</v>
      </c>
      <c r="C782">
        <v>4</v>
      </c>
      <c r="D782">
        <v>0</v>
      </c>
      <c r="G782">
        <v>24</v>
      </c>
      <c r="Q782" t="s">
        <v>2720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25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27</v>
      </c>
      <c r="B783">
        <v>3</v>
      </c>
      <c r="C783">
        <v>5</v>
      </c>
      <c r="D783">
        <v>0</v>
      </c>
      <c r="G783">
        <v>21</v>
      </c>
      <c r="Q783" t="s">
        <v>1763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25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27</v>
      </c>
      <c r="B784">
        <v>3</v>
      </c>
      <c r="C784">
        <v>6</v>
      </c>
      <c r="D784">
        <v>0</v>
      </c>
      <c r="G784">
        <v>145</v>
      </c>
      <c r="Q784" t="s">
        <v>2721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25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27</v>
      </c>
      <c r="B785">
        <v>3</v>
      </c>
      <c r="C785">
        <v>7</v>
      </c>
      <c r="D785">
        <v>0</v>
      </c>
      <c r="G785">
        <v>77</v>
      </c>
      <c r="Q785" t="s">
        <v>2722</v>
      </c>
      <c r="S785">
        <v>0</v>
      </c>
      <c r="Z785">
        <v>1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25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27</v>
      </c>
      <c r="B786">
        <v>4</v>
      </c>
      <c r="C786">
        <v>1</v>
      </c>
      <c r="D786">
        <v>0</v>
      </c>
      <c r="G786">
        <v>51</v>
      </c>
      <c r="Q786" t="s">
        <v>2723</v>
      </c>
      <c r="S786">
        <v>0</v>
      </c>
      <c r="Z786">
        <v>1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25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27</v>
      </c>
      <c r="B787">
        <v>4</v>
      </c>
      <c r="C787">
        <v>2</v>
      </c>
      <c r="D787">
        <v>0</v>
      </c>
      <c r="G787">
        <v>347</v>
      </c>
      <c r="Q787" t="s">
        <v>1792</v>
      </c>
      <c r="S787">
        <v>0</v>
      </c>
      <c r="Z787">
        <v>1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25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27</v>
      </c>
      <c r="B788">
        <v>4</v>
      </c>
      <c r="C788">
        <v>3</v>
      </c>
      <c r="D788">
        <v>0</v>
      </c>
      <c r="G788">
        <v>15</v>
      </c>
      <c r="Q788" t="s">
        <v>2724</v>
      </c>
      <c r="S788">
        <v>0</v>
      </c>
      <c r="Z788">
        <v>1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25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27</v>
      </c>
      <c r="B789">
        <v>4</v>
      </c>
      <c r="C789">
        <v>4</v>
      </c>
      <c r="D789">
        <v>0</v>
      </c>
      <c r="G789">
        <v>16</v>
      </c>
      <c r="Q789" t="s">
        <v>1791</v>
      </c>
      <c r="S789">
        <v>0</v>
      </c>
      <c r="Z789">
        <v>1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25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27</v>
      </c>
      <c r="B790">
        <v>4</v>
      </c>
      <c r="C790">
        <v>5</v>
      </c>
      <c r="D790">
        <v>0</v>
      </c>
      <c r="G790">
        <v>322</v>
      </c>
      <c r="Q790" t="s">
        <v>2725</v>
      </c>
      <c r="S790">
        <v>0</v>
      </c>
      <c r="Z790">
        <v>1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25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27</v>
      </c>
      <c r="B791">
        <v>4</v>
      </c>
      <c r="C791">
        <v>6</v>
      </c>
      <c r="D791">
        <v>0</v>
      </c>
      <c r="G791">
        <v>20</v>
      </c>
      <c r="Q791" t="s">
        <v>2726</v>
      </c>
      <c r="S791">
        <v>0</v>
      </c>
      <c r="Z791">
        <v>1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25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27</v>
      </c>
      <c r="B792">
        <v>4</v>
      </c>
      <c r="C792">
        <v>7</v>
      </c>
      <c r="D792">
        <v>0</v>
      </c>
      <c r="G792">
        <v>272</v>
      </c>
      <c r="Q792" t="s">
        <v>1790</v>
      </c>
      <c r="S792">
        <v>0</v>
      </c>
      <c r="Z792">
        <v>1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25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28</v>
      </c>
      <c r="B793">
        <v>1</v>
      </c>
      <c r="C793">
        <v>1</v>
      </c>
      <c r="D793">
        <v>0</v>
      </c>
      <c r="G793">
        <v>0</v>
      </c>
      <c r="Q793" t="s">
        <v>24</v>
      </c>
      <c r="S793">
        <v>0</v>
      </c>
      <c r="Z793">
        <v>0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26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28</v>
      </c>
      <c r="B794">
        <v>1</v>
      </c>
      <c r="C794">
        <v>2</v>
      </c>
      <c r="D794">
        <v>0</v>
      </c>
      <c r="G794">
        <v>0</v>
      </c>
      <c r="Q794" t="s">
        <v>24</v>
      </c>
      <c r="S794">
        <v>0</v>
      </c>
      <c r="Z794">
        <v>0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26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28</v>
      </c>
      <c r="B795">
        <v>1</v>
      </c>
      <c r="C795">
        <v>3</v>
      </c>
      <c r="D795">
        <v>0</v>
      </c>
      <c r="G795">
        <v>11</v>
      </c>
      <c r="Q795" t="s">
        <v>2727</v>
      </c>
      <c r="S795">
        <v>0</v>
      </c>
      <c r="Z795">
        <v>1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26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28</v>
      </c>
      <c r="B796">
        <v>1</v>
      </c>
      <c r="C796">
        <v>4</v>
      </c>
      <c r="D796">
        <v>0</v>
      </c>
      <c r="G796">
        <v>8</v>
      </c>
      <c r="Q796" t="s">
        <v>2728</v>
      </c>
      <c r="S796">
        <v>0</v>
      </c>
      <c r="Z796">
        <v>1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26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28</v>
      </c>
      <c r="B797">
        <v>1</v>
      </c>
      <c r="C797">
        <v>5</v>
      </c>
      <c r="D797">
        <v>0</v>
      </c>
      <c r="G797">
        <v>185</v>
      </c>
      <c r="Q797" t="s">
        <v>2729</v>
      </c>
      <c r="S797">
        <v>0</v>
      </c>
      <c r="Z797">
        <v>1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26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28</v>
      </c>
      <c r="B798">
        <v>1</v>
      </c>
      <c r="C798">
        <v>6</v>
      </c>
      <c r="D798">
        <v>0</v>
      </c>
      <c r="G798">
        <v>220</v>
      </c>
      <c r="Q798" t="s">
        <v>2730</v>
      </c>
      <c r="S798">
        <v>0</v>
      </c>
      <c r="Z798">
        <v>1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26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28</v>
      </c>
      <c r="B799">
        <v>1</v>
      </c>
      <c r="C799">
        <v>7</v>
      </c>
      <c r="D799">
        <v>0</v>
      </c>
      <c r="G799">
        <v>0</v>
      </c>
      <c r="Q799" t="s">
        <v>24</v>
      </c>
      <c r="S799">
        <v>0</v>
      </c>
      <c r="Z799">
        <v>0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26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28</v>
      </c>
      <c r="B800">
        <v>2</v>
      </c>
      <c r="C800">
        <v>1</v>
      </c>
      <c r="D800">
        <v>0</v>
      </c>
      <c r="G800">
        <v>134</v>
      </c>
      <c r="Q800" t="s">
        <v>2731</v>
      </c>
      <c r="S800">
        <v>0</v>
      </c>
      <c r="Z800">
        <v>1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26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28</v>
      </c>
      <c r="B801">
        <v>2</v>
      </c>
      <c r="C801">
        <v>2</v>
      </c>
      <c r="D801">
        <v>0</v>
      </c>
      <c r="G801">
        <v>5</v>
      </c>
      <c r="Q801" t="s">
        <v>321</v>
      </c>
      <c r="S801">
        <v>0</v>
      </c>
      <c r="Z801">
        <v>1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26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28</v>
      </c>
      <c r="B802">
        <v>2</v>
      </c>
      <c r="C802">
        <v>3</v>
      </c>
      <c r="D802">
        <v>0</v>
      </c>
      <c r="G802">
        <v>319</v>
      </c>
      <c r="Q802" t="s">
        <v>2732</v>
      </c>
      <c r="S802">
        <v>0</v>
      </c>
      <c r="Z802">
        <v>1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26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28</v>
      </c>
      <c r="B803">
        <v>2</v>
      </c>
      <c r="C803">
        <v>4</v>
      </c>
      <c r="D803">
        <v>0</v>
      </c>
      <c r="G803">
        <v>83</v>
      </c>
      <c r="Q803" t="s">
        <v>2733</v>
      </c>
      <c r="S803">
        <v>0</v>
      </c>
      <c r="Z803">
        <v>1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26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28</v>
      </c>
      <c r="B804">
        <v>2</v>
      </c>
      <c r="C804">
        <v>5</v>
      </c>
      <c r="D804">
        <v>0</v>
      </c>
      <c r="G804">
        <v>251</v>
      </c>
      <c r="Q804" t="s">
        <v>1795</v>
      </c>
      <c r="S804">
        <v>0</v>
      </c>
      <c r="Z804">
        <v>1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26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28</v>
      </c>
      <c r="B805">
        <v>2</v>
      </c>
      <c r="C805">
        <v>6</v>
      </c>
      <c r="D805">
        <v>0</v>
      </c>
      <c r="G805">
        <v>133</v>
      </c>
      <c r="Q805" t="s">
        <v>1769</v>
      </c>
      <c r="S805">
        <v>0</v>
      </c>
      <c r="Z805">
        <v>1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26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28</v>
      </c>
      <c r="B806">
        <v>2</v>
      </c>
      <c r="C806">
        <v>7</v>
      </c>
      <c r="D806">
        <v>0</v>
      </c>
      <c r="G806">
        <v>3</v>
      </c>
      <c r="Q806" t="s">
        <v>1794</v>
      </c>
      <c r="S806">
        <v>0</v>
      </c>
      <c r="Z806">
        <v>1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26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28</v>
      </c>
      <c r="B807">
        <v>3</v>
      </c>
      <c r="C807">
        <v>1</v>
      </c>
      <c r="D807">
        <v>0</v>
      </c>
      <c r="G807">
        <v>86</v>
      </c>
      <c r="Q807" t="s">
        <v>2734</v>
      </c>
      <c r="S807">
        <v>0</v>
      </c>
      <c r="Z807">
        <v>1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26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28</v>
      </c>
      <c r="B808">
        <v>3</v>
      </c>
      <c r="C808">
        <v>2</v>
      </c>
      <c r="D808">
        <v>0</v>
      </c>
      <c r="G808">
        <v>72</v>
      </c>
      <c r="Q808" t="s">
        <v>2735</v>
      </c>
      <c r="S808">
        <v>0</v>
      </c>
      <c r="Z808">
        <v>1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26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28</v>
      </c>
      <c r="B809">
        <v>3</v>
      </c>
      <c r="C809">
        <v>3</v>
      </c>
      <c r="D809">
        <v>0</v>
      </c>
      <c r="G809">
        <v>172</v>
      </c>
      <c r="Q809" t="s">
        <v>2736</v>
      </c>
      <c r="S809">
        <v>0</v>
      </c>
      <c r="Z809">
        <v>1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26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28</v>
      </c>
      <c r="B810">
        <v>3</v>
      </c>
      <c r="C810">
        <v>4</v>
      </c>
      <c r="D810">
        <v>0</v>
      </c>
      <c r="G810">
        <v>165</v>
      </c>
      <c r="Q810" t="s">
        <v>2737</v>
      </c>
      <c r="S810">
        <v>0</v>
      </c>
      <c r="Z810">
        <v>1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26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28</v>
      </c>
      <c r="B811">
        <v>3</v>
      </c>
      <c r="C811">
        <v>5</v>
      </c>
      <c r="D811">
        <v>0</v>
      </c>
      <c r="G811">
        <v>53</v>
      </c>
      <c r="Q811" t="s">
        <v>2738</v>
      </c>
      <c r="S811">
        <v>0</v>
      </c>
      <c r="Z811">
        <v>1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26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28</v>
      </c>
      <c r="B812">
        <v>3</v>
      </c>
      <c r="C812">
        <v>6</v>
      </c>
      <c r="D812">
        <v>0</v>
      </c>
      <c r="G812">
        <v>235</v>
      </c>
      <c r="Q812" t="s">
        <v>1810</v>
      </c>
      <c r="S812">
        <v>0</v>
      </c>
      <c r="Z812">
        <v>1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26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28</v>
      </c>
      <c r="B813">
        <v>3</v>
      </c>
      <c r="C813">
        <v>7</v>
      </c>
      <c r="D813">
        <v>0</v>
      </c>
      <c r="G813">
        <v>254</v>
      </c>
      <c r="Q813" t="s">
        <v>2739</v>
      </c>
      <c r="S813">
        <v>0</v>
      </c>
      <c r="Z813">
        <v>1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26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29</v>
      </c>
      <c r="B814">
        <v>1</v>
      </c>
      <c r="C814">
        <v>1</v>
      </c>
      <c r="D814">
        <v>0</v>
      </c>
      <c r="G814">
        <v>0</v>
      </c>
      <c r="Q814" t="s">
        <v>24</v>
      </c>
      <c r="S814">
        <v>0</v>
      </c>
      <c r="Z814">
        <v>0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27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29</v>
      </c>
      <c r="B815">
        <v>1</v>
      </c>
      <c r="C815">
        <v>2</v>
      </c>
      <c r="D815">
        <v>0</v>
      </c>
      <c r="G815">
        <v>0</v>
      </c>
      <c r="Q815" t="s">
        <v>24</v>
      </c>
      <c r="S815">
        <v>0</v>
      </c>
      <c r="Z815">
        <v>0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27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29</v>
      </c>
      <c r="B816">
        <v>1</v>
      </c>
      <c r="C816">
        <v>3</v>
      </c>
      <c r="D816">
        <v>0</v>
      </c>
      <c r="G816">
        <v>31</v>
      </c>
      <c r="Q816" t="s">
        <v>2740</v>
      </c>
      <c r="S816">
        <v>0</v>
      </c>
      <c r="Z816">
        <v>1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27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29</v>
      </c>
      <c r="B817">
        <v>1</v>
      </c>
      <c r="C817">
        <v>4</v>
      </c>
      <c r="D817">
        <v>0</v>
      </c>
      <c r="G817">
        <v>29</v>
      </c>
      <c r="Q817" t="s">
        <v>2741</v>
      </c>
      <c r="S817">
        <v>0</v>
      </c>
      <c r="Z817">
        <v>1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27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29</v>
      </c>
      <c r="B818">
        <v>1</v>
      </c>
      <c r="C818">
        <v>5</v>
      </c>
      <c r="D818">
        <v>0</v>
      </c>
      <c r="G818">
        <v>273</v>
      </c>
      <c r="Q818" t="s">
        <v>2742</v>
      </c>
      <c r="S818">
        <v>0</v>
      </c>
      <c r="Z818">
        <v>1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27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29</v>
      </c>
      <c r="B819">
        <v>1</v>
      </c>
      <c r="C819">
        <v>6</v>
      </c>
      <c r="D819">
        <v>0</v>
      </c>
      <c r="G819">
        <v>0</v>
      </c>
      <c r="Q819" t="s">
        <v>24</v>
      </c>
      <c r="S819">
        <v>0</v>
      </c>
      <c r="Z819">
        <v>0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27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29</v>
      </c>
      <c r="B820">
        <v>1</v>
      </c>
      <c r="C820">
        <v>7</v>
      </c>
      <c r="D820">
        <v>0</v>
      </c>
      <c r="G820">
        <v>0</v>
      </c>
      <c r="Q820" t="s">
        <v>24</v>
      </c>
      <c r="S820">
        <v>0</v>
      </c>
      <c r="Z820">
        <v>0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27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29</v>
      </c>
      <c r="B821">
        <v>2</v>
      </c>
      <c r="C821">
        <v>1</v>
      </c>
      <c r="D821">
        <v>0</v>
      </c>
      <c r="G821">
        <v>0</v>
      </c>
      <c r="Q821" t="s">
        <v>24</v>
      </c>
      <c r="S821">
        <v>0</v>
      </c>
      <c r="Z821">
        <v>0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27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29</v>
      </c>
      <c r="B822">
        <v>2</v>
      </c>
      <c r="C822">
        <v>2</v>
      </c>
      <c r="D822">
        <v>0</v>
      </c>
      <c r="G822">
        <v>232</v>
      </c>
      <c r="Q822" t="s">
        <v>2743</v>
      </c>
      <c r="S822">
        <v>0</v>
      </c>
      <c r="Z822">
        <v>1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27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29</v>
      </c>
      <c r="B823">
        <v>2</v>
      </c>
      <c r="C823">
        <v>3</v>
      </c>
      <c r="D823">
        <v>0</v>
      </c>
      <c r="G823">
        <v>302</v>
      </c>
      <c r="Q823" t="s">
        <v>1762</v>
      </c>
      <c r="S823">
        <v>0</v>
      </c>
      <c r="Z823">
        <v>1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27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29</v>
      </c>
      <c r="B824">
        <v>2</v>
      </c>
      <c r="C824">
        <v>4</v>
      </c>
      <c r="D824">
        <v>0</v>
      </c>
      <c r="G824">
        <v>62</v>
      </c>
      <c r="Q824" t="s">
        <v>2744</v>
      </c>
      <c r="S824">
        <v>0</v>
      </c>
      <c r="Z824">
        <v>1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27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29</v>
      </c>
      <c r="B825">
        <v>2</v>
      </c>
      <c r="C825">
        <v>5</v>
      </c>
      <c r="D825">
        <v>0</v>
      </c>
      <c r="G825">
        <v>106</v>
      </c>
      <c r="Q825" t="s">
        <v>2745</v>
      </c>
      <c r="S825">
        <v>0</v>
      </c>
      <c r="Z825">
        <v>1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27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29</v>
      </c>
      <c r="B826">
        <v>2</v>
      </c>
      <c r="C826">
        <v>6</v>
      </c>
      <c r="D826">
        <v>0</v>
      </c>
      <c r="G826">
        <v>228</v>
      </c>
      <c r="Q826" t="s">
        <v>2746</v>
      </c>
      <c r="S826">
        <v>0</v>
      </c>
      <c r="Z826">
        <v>1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27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29</v>
      </c>
      <c r="B827">
        <v>2</v>
      </c>
      <c r="C827">
        <v>7</v>
      </c>
      <c r="D827">
        <v>0</v>
      </c>
      <c r="G827">
        <v>78</v>
      </c>
      <c r="Q827" t="s">
        <v>2747</v>
      </c>
      <c r="S827">
        <v>0</v>
      </c>
      <c r="Z827">
        <v>1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27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29</v>
      </c>
      <c r="B828">
        <v>3</v>
      </c>
      <c r="C828">
        <v>1</v>
      </c>
      <c r="D828">
        <v>0</v>
      </c>
      <c r="G828">
        <v>102</v>
      </c>
      <c r="Q828" t="s">
        <v>2748</v>
      </c>
      <c r="S828">
        <v>0</v>
      </c>
      <c r="Z828">
        <v>1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27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29</v>
      </c>
      <c r="B829">
        <v>3</v>
      </c>
      <c r="C829">
        <v>2</v>
      </c>
      <c r="D829">
        <v>0</v>
      </c>
      <c r="G829">
        <v>168</v>
      </c>
      <c r="Q829" t="s">
        <v>2749</v>
      </c>
      <c r="S829">
        <v>0</v>
      </c>
      <c r="Z829">
        <v>1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27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29</v>
      </c>
      <c r="B830">
        <v>3</v>
      </c>
      <c r="C830">
        <v>3</v>
      </c>
      <c r="D830">
        <v>0</v>
      </c>
      <c r="G830">
        <v>299</v>
      </c>
      <c r="Q830" t="s">
        <v>128</v>
      </c>
      <c r="S830">
        <v>0</v>
      </c>
      <c r="Z830">
        <v>1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27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29</v>
      </c>
      <c r="B831">
        <v>3</v>
      </c>
      <c r="C831">
        <v>4</v>
      </c>
      <c r="D831">
        <v>0</v>
      </c>
      <c r="G831">
        <v>334</v>
      </c>
      <c r="Q831" t="s">
        <v>1788</v>
      </c>
      <c r="S831">
        <v>0</v>
      </c>
      <c r="Z831">
        <v>1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27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29</v>
      </c>
      <c r="B832">
        <v>3</v>
      </c>
      <c r="C832">
        <v>5</v>
      </c>
      <c r="D832">
        <v>0</v>
      </c>
      <c r="G832">
        <v>158</v>
      </c>
      <c r="Q832" t="s">
        <v>1796</v>
      </c>
      <c r="S832">
        <v>0</v>
      </c>
      <c r="Z832">
        <v>1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27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29</v>
      </c>
      <c r="B833">
        <v>3</v>
      </c>
      <c r="C833">
        <v>6</v>
      </c>
      <c r="D833">
        <v>0</v>
      </c>
      <c r="G833">
        <v>96</v>
      </c>
      <c r="Q833" t="s">
        <v>1797</v>
      </c>
      <c r="S833">
        <v>0</v>
      </c>
      <c r="Z833">
        <v>1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27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29</v>
      </c>
      <c r="B834">
        <v>3</v>
      </c>
      <c r="C834">
        <v>7</v>
      </c>
      <c r="D834">
        <v>0</v>
      </c>
      <c r="G834">
        <v>61</v>
      </c>
      <c r="Q834" t="s">
        <v>2750</v>
      </c>
      <c r="S834">
        <v>0</v>
      </c>
      <c r="Z834">
        <v>1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27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30</v>
      </c>
      <c r="B835">
        <v>1</v>
      </c>
      <c r="C835">
        <v>1</v>
      </c>
      <c r="D835">
        <v>0</v>
      </c>
      <c r="G835">
        <v>193</v>
      </c>
      <c r="Q835" t="s">
        <v>2751</v>
      </c>
      <c r="S835">
        <v>0</v>
      </c>
      <c r="Z835">
        <v>1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28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30</v>
      </c>
      <c r="B836">
        <v>1</v>
      </c>
      <c r="C836">
        <v>2</v>
      </c>
      <c r="D836">
        <v>0</v>
      </c>
      <c r="G836">
        <v>60</v>
      </c>
      <c r="Q836" t="s">
        <v>2752</v>
      </c>
      <c r="S836">
        <v>0</v>
      </c>
      <c r="Z836">
        <v>1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28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30</v>
      </c>
      <c r="B837">
        <v>1</v>
      </c>
      <c r="C837">
        <v>3</v>
      </c>
      <c r="D837">
        <v>0</v>
      </c>
      <c r="G837">
        <v>216</v>
      </c>
      <c r="Q837" t="s">
        <v>2753</v>
      </c>
      <c r="S837">
        <v>0</v>
      </c>
      <c r="Z837">
        <v>1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28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30</v>
      </c>
      <c r="B838">
        <v>1</v>
      </c>
      <c r="C838">
        <v>4</v>
      </c>
      <c r="D838">
        <v>0</v>
      </c>
      <c r="G838">
        <v>343</v>
      </c>
      <c r="Q838" t="s">
        <v>2754</v>
      </c>
      <c r="S838">
        <v>0</v>
      </c>
      <c r="Z838">
        <v>1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28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30</v>
      </c>
      <c r="B839">
        <v>1</v>
      </c>
      <c r="C839">
        <v>5</v>
      </c>
      <c r="D839">
        <v>0</v>
      </c>
      <c r="G839">
        <v>180</v>
      </c>
      <c r="Q839" t="s">
        <v>2755</v>
      </c>
      <c r="S839">
        <v>0</v>
      </c>
      <c r="Z839">
        <v>1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28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30</v>
      </c>
      <c r="B840">
        <v>1</v>
      </c>
      <c r="C840">
        <v>6</v>
      </c>
      <c r="D840">
        <v>0</v>
      </c>
      <c r="G840">
        <v>57</v>
      </c>
      <c r="Q840" t="s">
        <v>2756</v>
      </c>
      <c r="S840">
        <v>0</v>
      </c>
      <c r="Z840">
        <v>1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28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30</v>
      </c>
      <c r="B841">
        <v>1</v>
      </c>
      <c r="C841">
        <v>7</v>
      </c>
      <c r="D841">
        <v>0</v>
      </c>
      <c r="G841">
        <v>189</v>
      </c>
      <c r="Q841" t="s">
        <v>2757</v>
      </c>
      <c r="S841">
        <v>0</v>
      </c>
      <c r="Z841">
        <v>1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28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30</v>
      </c>
      <c r="B842">
        <v>2</v>
      </c>
      <c r="C842">
        <v>1</v>
      </c>
      <c r="D842">
        <v>0</v>
      </c>
      <c r="G842">
        <v>242</v>
      </c>
      <c r="Q842" t="s">
        <v>2758</v>
      </c>
      <c r="S842">
        <v>0</v>
      </c>
      <c r="Z842">
        <v>1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28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30</v>
      </c>
      <c r="B843">
        <v>2</v>
      </c>
      <c r="C843">
        <v>2</v>
      </c>
      <c r="D843">
        <v>0</v>
      </c>
      <c r="G843">
        <v>91</v>
      </c>
      <c r="Q843" t="s">
        <v>1779</v>
      </c>
      <c r="S843">
        <v>0</v>
      </c>
      <c r="Z843">
        <v>1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28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30</v>
      </c>
      <c r="B844">
        <v>2</v>
      </c>
      <c r="C844">
        <v>3</v>
      </c>
      <c r="D844">
        <v>0</v>
      </c>
      <c r="G844">
        <v>178</v>
      </c>
      <c r="Q844" t="s">
        <v>2759</v>
      </c>
      <c r="S844">
        <v>0</v>
      </c>
      <c r="Z844">
        <v>1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28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30</v>
      </c>
      <c r="B845">
        <v>2</v>
      </c>
      <c r="C845">
        <v>4</v>
      </c>
      <c r="D845">
        <v>0</v>
      </c>
      <c r="G845">
        <v>177</v>
      </c>
      <c r="Q845" t="s">
        <v>2760</v>
      </c>
      <c r="S845">
        <v>0</v>
      </c>
      <c r="Z845">
        <v>1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28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30</v>
      </c>
      <c r="B846">
        <v>2</v>
      </c>
      <c r="C846">
        <v>5</v>
      </c>
      <c r="D846">
        <v>0</v>
      </c>
      <c r="G846">
        <v>84</v>
      </c>
      <c r="Q846" t="s">
        <v>1798</v>
      </c>
      <c r="S846">
        <v>0</v>
      </c>
      <c r="Z846">
        <v>1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28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30</v>
      </c>
      <c r="B847">
        <v>2</v>
      </c>
      <c r="C847">
        <v>6</v>
      </c>
      <c r="D847">
        <v>0</v>
      </c>
      <c r="G847">
        <v>7</v>
      </c>
      <c r="Q847" t="s">
        <v>2761</v>
      </c>
      <c r="S847">
        <v>0</v>
      </c>
      <c r="Z847">
        <v>1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28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30</v>
      </c>
      <c r="B848">
        <v>2</v>
      </c>
      <c r="C848">
        <v>7</v>
      </c>
      <c r="D848">
        <v>0</v>
      </c>
      <c r="G848">
        <v>9</v>
      </c>
      <c r="Q848" t="s">
        <v>2762</v>
      </c>
      <c r="S848">
        <v>0</v>
      </c>
      <c r="Z848">
        <v>1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28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30</v>
      </c>
      <c r="B849">
        <v>3</v>
      </c>
      <c r="C849">
        <v>1</v>
      </c>
      <c r="D849">
        <v>0</v>
      </c>
      <c r="G849">
        <v>175</v>
      </c>
      <c r="Q849" t="s">
        <v>2763</v>
      </c>
      <c r="S849">
        <v>0</v>
      </c>
      <c r="Z849">
        <v>1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28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30</v>
      </c>
      <c r="B850">
        <v>3</v>
      </c>
      <c r="C850">
        <v>2</v>
      </c>
      <c r="D850">
        <v>0</v>
      </c>
      <c r="G850">
        <v>326</v>
      </c>
      <c r="Q850" t="s">
        <v>1799</v>
      </c>
      <c r="S850">
        <v>0</v>
      </c>
      <c r="Z850">
        <v>1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28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30</v>
      </c>
      <c r="B851">
        <v>3</v>
      </c>
      <c r="C851">
        <v>3</v>
      </c>
      <c r="D851">
        <v>0</v>
      </c>
      <c r="G851">
        <v>4</v>
      </c>
      <c r="Q851" t="s">
        <v>1800</v>
      </c>
      <c r="S851">
        <v>0</v>
      </c>
      <c r="Z851">
        <v>1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28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30</v>
      </c>
      <c r="B852">
        <v>3</v>
      </c>
      <c r="C852">
        <v>4</v>
      </c>
      <c r="D852">
        <v>0</v>
      </c>
      <c r="G852">
        <v>68</v>
      </c>
      <c r="Q852" t="s">
        <v>2764</v>
      </c>
      <c r="S852">
        <v>0</v>
      </c>
      <c r="Z852">
        <v>1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28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30</v>
      </c>
      <c r="B853">
        <v>3</v>
      </c>
      <c r="C853">
        <v>5</v>
      </c>
      <c r="D853">
        <v>0</v>
      </c>
      <c r="G853">
        <v>285</v>
      </c>
      <c r="Q853" t="s">
        <v>2765</v>
      </c>
      <c r="S853">
        <v>0</v>
      </c>
      <c r="Z853">
        <v>1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28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30</v>
      </c>
      <c r="B854">
        <v>3</v>
      </c>
      <c r="C854">
        <v>6</v>
      </c>
      <c r="D854">
        <v>0</v>
      </c>
      <c r="G854">
        <v>136</v>
      </c>
      <c r="Q854" t="s">
        <v>2766</v>
      </c>
      <c r="S854">
        <v>0</v>
      </c>
      <c r="Z854">
        <v>1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28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30</v>
      </c>
      <c r="B855">
        <v>3</v>
      </c>
      <c r="C855">
        <v>7</v>
      </c>
      <c r="D855">
        <v>0</v>
      </c>
      <c r="G855">
        <v>214</v>
      </c>
      <c r="Q855" t="s">
        <v>2767</v>
      </c>
      <c r="S855">
        <v>0</v>
      </c>
      <c r="Z855">
        <v>1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28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30</v>
      </c>
      <c r="B856">
        <v>4</v>
      </c>
      <c r="C856">
        <v>1</v>
      </c>
      <c r="D856">
        <v>0</v>
      </c>
      <c r="G856">
        <v>131</v>
      </c>
      <c r="Q856" t="s">
        <v>2768</v>
      </c>
      <c r="S856">
        <v>0</v>
      </c>
      <c r="Z856">
        <v>1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28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30</v>
      </c>
      <c r="B857">
        <v>4</v>
      </c>
      <c r="C857">
        <v>2</v>
      </c>
      <c r="D857">
        <v>0</v>
      </c>
      <c r="G857">
        <v>237</v>
      </c>
      <c r="Q857" t="s">
        <v>1801</v>
      </c>
      <c r="S857">
        <v>0</v>
      </c>
      <c r="Z857">
        <v>1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28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30</v>
      </c>
      <c r="B858">
        <v>4</v>
      </c>
      <c r="C858">
        <v>3</v>
      </c>
      <c r="D858">
        <v>0</v>
      </c>
      <c r="G858">
        <v>166</v>
      </c>
      <c r="Q858" t="s">
        <v>2769</v>
      </c>
      <c r="S858">
        <v>0</v>
      </c>
      <c r="Z858">
        <v>1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28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30</v>
      </c>
      <c r="B859">
        <v>4</v>
      </c>
      <c r="C859">
        <v>4</v>
      </c>
      <c r="D859">
        <v>0</v>
      </c>
      <c r="G859">
        <v>67</v>
      </c>
      <c r="Q859" t="s">
        <v>1775</v>
      </c>
      <c r="S859">
        <v>0</v>
      </c>
      <c r="Z859">
        <v>1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28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30</v>
      </c>
      <c r="B860">
        <v>4</v>
      </c>
      <c r="C860">
        <v>5</v>
      </c>
      <c r="D860">
        <v>0</v>
      </c>
      <c r="G860">
        <v>173</v>
      </c>
      <c r="Q860" t="s">
        <v>2655</v>
      </c>
      <c r="S860">
        <v>0</v>
      </c>
      <c r="Z860">
        <v>1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28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30</v>
      </c>
      <c r="B861">
        <v>4</v>
      </c>
      <c r="C861">
        <v>6</v>
      </c>
      <c r="D861">
        <v>0</v>
      </c>
      <c r="G861">
        <v>320</v>
      </c>
      <c r="Q861" t="s">
        <v>1803</v>
      </c>
      <c r="S861">
        <v>0</v>
      </c>
      <c r="Z861">
        <v>1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28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30</v>
      </c>
      <c r="B862">
        <v>4</v>
      </c>
      <c r="C862">
        <v>7</v>
      </c>
      <c r="D862">
        <v>0</v>
      </c>
      <c r="G862">
        <v>313</v>
      </c>
      <c r="Q862" t="s">
        <v>1802</v>
      </c>
      <c r="S862">
        <v>0</v>
      </c>
      <c r="Z862">
        <v>1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28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31</v>
      </c>
      <c r="B863">
        <v>1</v>
      </c>
      <c r="C863">
        <v>1</v>
      </c>
      <c r="D863">
        <v>0</v>
      </c>
      <c r="G863">
        <v>0</v>
      </c>
      <c r="Q863" t="s">
        <v>24</v>
      </c>
      <c r="S863">
        <v>0</v>
      </c>
      <c r="Z863">
        <v>0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29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31</v>
      </c>
      <c r="B864">
        <v>1</v>
      </c>
      <c r="C864">
        <v>2</v>
      </c>
      <c r="D864">
        <v>0</v>
      </c>
      <c r="G864">
        <v>0</v>
      </c>
      <c r="Q864" t="s">
        <v>24</v>
      </c>
      <c r="S864">
        <v>0</v>
      </c>
      <c r="Z864">
        <v>0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29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31</v>
      </c>
      <c r="B865">
        <v>1</v>
      </c>
      <c r="C865">
        <v>3</v>
      </c>
      <c r="D865">
        <v>0</v>
      </c>
      <c r="G865">
        <v>329</v>
      </c>
      <c r="Q865" t="s">
        <v>2770</v>
      </c>
      <c r="S865">
        <v>0</v>
      </c>
      <c r="Z865">
        <v>1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29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31</v>
      </c>
      <c r="B866">
        <v>1</v>
      </c>
      <c r="C866">
        <v>4</v>
      </c>
      <c r="D866">
        <v>0</v>
      </c>
      <c r="G866">
        <v>107</v>
      </c>
      <c r="Q866" t="s">
        <v>180</v>
      </c>
      <c r="S866">
        <v>0</v>
      </c>
      <c r="Z866">
        <v>1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29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31</v>
      </c>
      <c r="B867">
        <v>1</v>
      </c>
      <c r="C867">
        <v>5</v>
      </c>
      <c r="D867">
        <v>0</v>
      </c>
      <c r="G867">
        <v>198</v>
      </c>
      <c r="Q867" t="s">
        <v>2771</v>
      </c>
      <c r="S867">
        <v>0</v>
      </c>
      <c r="Z867">
        <v>1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29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31</v>
      </c>
      <c r="B868">
        <v>1</v>
      </c>
      <c r="C868">
        <v>6</v>
      </c>
      <c r="D868">
        <v>0</v>
      </c>
      <c r="G868">
        <v>231</v>
      </c>
      <c r="Q868" t="s">
        <v>2772</v>
      </c>
      <c r="S868">
        <v>0</v>
      </c>
      <c r="Z868">
        <v>1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29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31</v>
      </c>
      <c r="B869">
        <v>1</v>
      </c>
      <c r="C869">
        <v>7</v>
      </c>
      <c r="D869">
        <v>0</v>
      </c>
      <c r="G869">
        <v>0</v>
      </c>
      <c r="Q869" t="s">
        <v>24</v>
      </c>
      <c r="S869">
        <v>0</v>
      </c>
      <c r="Z869">
        <v>0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29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31</v>
      </c>
      <c r="B870">
        <v>2</v>
      </c>
      <c r="C870">
        <v>1</v>
      </c>
      <c r="D870">
        <v>0</v>
      </c>
      <c r="G870">
        <v>304</v>
      </c>
      <c r="Q870" t="s">
        <v>2773</v>
      </c>
      <c r="S870">
        <v>0</v>
      </c>
      <c r="Z870">
        <v>1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29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31</v>
      </c>
      <c r="B871">
        <v>2</v>
      </c>
      <c r="C871">
        <v>2</v>
      </c>
      <c r="D871">
        <v>0</v>
      </c>
      <c r="G871">
        <v>227</v>
      </c>
      <c r="Q871" t="s">
        <v>2774</v>
      </c>
      <c r="S871">
        <v>0</v>
      </c>
      <c r="Z871">
        <v>1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29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31</v>
      </c>
      <c r="B872">
        <v>2</v>
      </c>
      <c r="C872">
        <v>3</v>
      </c>
      <c r="D872">
        <v>0</v>
      </c>
      <c r="G872">
        <v>349</v>
      </c>
      <c r="Q872" t="s">
        <v>2768</v>
      </c>
      <c r="S872">
        <v>0</v>
      </c>
      <c r="Z872">
        <v>1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29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31</v>
      </c>
      <c r="B873">
        <v>2</v>
      </c>
      <c r="C873">
        <v>4</v>
      </c>
      <c r="D873">
        <v>0</v>
      </c>
      <c r="G873">
        <v>350</v>
      </c>
      <c r="Q873" t="s">
        <v>2775</v>
      </c>
      <c r="S873">
        <v>0</v>
      </c>
      <c r="Z873">
        <v>1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29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31</v>
      </c>
      <c r="B874">
        <v>2</v>
      </c>
      <c r="C874">
        <v>5</v>
      </c>
      <c r="D874">
        <v>0</v>
      </c>
      <c r="G874">
        <v>261</v>
      </c>
      <c r="Q874" t="s">
        <v>1805</v>
      </c>
      <c r="S874">
        <v>0</v>
      </c>
      <c r="Z874">
        <v>1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29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31</v>
      </c>
      <c r="B875">
        <v>2</v>
      </c>
      <c r="C875">
        <v>6</v>
      </c>
      <c r="D875">
        <v>0</v>
      </c>
      <c r="G875">
        <v>125</v>
      </c>
      <c r="Q875" t="s">
        <v>2776</v>
      </c>
      <c r="S875">
        <v>0</v>
      </c>
      <c r="Z875">
        <v>1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29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31</v>
      </c>
      <c r="B876">
        <v>2</v>
      </c>
      <c r="C876">
        <v>7</v>
      </c>
      <c r="D876">
        <v>0</v>
      </c>
      <c r="G876">
        <v>264</v>
      </c>
      <c r="Q876" t="s">
        <v>2777</v>
      </c>
      <c r="S876">
        <v>0</v>
      </c>
      <c r="Z876">
        <v>1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29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31</v>
      </c>
      <c r="B877">
        <v>3</v>
      </c>
      <c r="C877">
        <v>1</v>
      </c>
      <c r="D877">
        <v>0</v>
      </c>
      <c r="G877">
        <v>17</v>
      </c>
      <c r="Q877" t="s">
        <v>2778</v>
      </c>
      <c r="S877">
        <v>0</v>
      </c>
      <c r="Z877">
        <v>1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29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31</v>
      </c>
      <c r="B878">
        <v>3</v>
      </c>
      <c r="C878">
        <v>2</v>
      </c>
      <c r="D878">
        <v>0</v>
      </c>
      <c r="G878">
        <v>100</v>
      </c>
      <c r="Q878" t="s">
        <v>2724</v>
      </c>
      <c r="S878">
        <v>0</v>
      </c>
      <c r="Z878">
        <v>1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29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31</v>
      </c>
      <c r="B879">
        <v>3</v>
      </c>
      <c r="C879">
        <v>3</v>
      </c>
      <c r="D879">
        <v>0</v>
      </c>
      <c r="G879">
        <v>255</v>
      </c>
      <c r="Q879" t="s">
        <v>2779</v>
      </c>
      <c r="S879">
        <v>0</v>
      </c>
      <c r="Z879">
        <v>1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29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31</v>
      </c>
      <c r="B880">
        <v>3</v>
      </c>
      <c r="C880">
        <v>4</v>
      </c>
      <c r="D880">
        <v>0</v>
      </c>
      <c r="G880">
        <v>260</v>
      </c>
      <c r="Q880" t="s">
        <v>1774</v>
      </c>
      <c r="S880">
        <v>0</v>
      </c>
      <c r="Z880">
        <v>1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29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31</v>
      </c>
      <c r="B881">
        <v>3</v>
      </c>
      <c r="C881">
        <v>5</v>
      </c>
      <c r="D881">
        <v>0</v>
      </c>
      <c r="G881">
        <v>335</v>
      </c>
      <c r="Q881" t="s">
        <v>2780</v>
      </c>
      <c r="S881">
        <v>0</v>
      </c>
      <c r="Z881">
        <v>1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29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31</v>
      </c>
      <c r="B882">
        <v>3</v>
      </c>
      <c r="C882">
        <v>6</v>
      </c>
      <c r="D882">
        <v>0</v>
      </c>
      <c r="G882">
        <v>224</v>
      </c>
      <c r="Q882" t="s">
        <v>2781</v>
      </c>
      <c r="S882">
        <v>0</v>
      </c>
      <c r="Z882">
        <v>1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29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31</v>
      </c>
      <c r="B883">
        <v>3</v>
      </c>
      <c r="C883">
        <v>7</v>
      </c>
      <c r="D883">
        <v>0</v>
      </c>
      <c r="G883">
        <v>346</v>
      </c>
      <c r="Q883" t="s">
        <v>1804</v>
      </c>
      <c r="S883">
        <v>0</v>
      </c>
      <c r="Z883">
        <v>1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29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32</v>
      </c>
      <c r="B884">
        <v>1</v>
      </c>
      <c r="C884">
        <v>1</v>
      </c>
      <c r="D884">
        <v>0</v>
      </c>
      <c r="G884">
        <v>0</v>
      </c>
      <c r="Q884" t="s">
        <v>24</v>
      </c>
      <c r="S884">
        <v>0</v>
      </c>
      <c r="Z884">
        <v>0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30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32</v>
      </c>
      <c r="B885">
        <v>1</v>
      </c>
      <c r="C885">
        <v>2</v>
      </c>
      <c r="D885">
        <v>0</v>
      </c>
      <c r="G885">
        <v>74</v>
      </c>
      <c r="Q885" t="s">
        <v>2782</v>
      </c>
      <c r="S885">
        <v>0</v>
      </c>
      <c r="Z885">
        <v>1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30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32</v>
      </c>
      <c r="B886">
        <v>1</v>
      </c>
      <c r="C886">
        <v>3</v>
      </c>
      <c r="D886">
        <v>0</v>
      </c>
      <c r="G886">
        <v>58</v>
      </c>
      <c r="Q886" t="s">
        <v>2783</v>
      </c>
      <c r="S886">
        <v>0</v>
      </c>
      <c r="Z886">
        <v>1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30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32</v>
      </c>
      <c r="B887">
        <v>1</v>
      </c>
      <c r="C887">
        <v>4</v>
      </c>
      <c r="D887">
        <v>0</v>
      </c>
      <c r="G887">
        <v>184</v>
      </c>
      <c r="Q887" t="s">
        <v>2784</v>
      </c>
      <c r="S887">
        <v>0</v>
      </c>
      <c r="Z887">
        <v>1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30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32</v>
      </c>
      <c r="B888">
        <v>1</v>
      </c>
      <c r="C888">
        <v>5</v>
      </c>
      <c r="D888">
        <v>0</v>
      </c>
      <c r="G888">
        <v>293</v>
      </c>
      <c r="Q888" t="s">
        <v>2785</v>
      </c>
      <c r="S888">
        <v>0</v>
      </c>
      <c r="Z888">
        <v>1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30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32</v>
      </c>
      <c r="B889">
        <v>1</v>
      </c>
      <c r="C889">
        <v>6</v>
      </c>
      <c r="D889">
        <v>0</v>
      </c>
      <c r="G889">
        <v>122</v>
      </c>
      <c r="Q889" t="s">
        <v>2786</v>
      </c>
      <c r="S889">
        <v>0</v>
      </c>
      <c r="Z889">
        <v>1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30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32</v>
      </c>
      <c r="B890">
        <v>1</v>
      </c>
      <c r="C890">
        <v>7</v>
      </c>
      <c r="D890">
        <v>0</v>
      </c>
      <c r="G890">
        <v>0</v>
      </c>
      <c r="Q890" t="s">
        <v>24</v>
      </c>
      <c r="S890">
        <v>0</v>
      </c>
      <c r="Z890">
        <v>0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30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32</v>
      </c>
      <c r="B891">
        <v>2</v>
      </c>
      <c r="C891">
        <v>1</v>
      </c>
      <c r="D891">
        <v>0</v>
      </c>
      <c r="G891">
        <v>218</v>
      </c>
      <c r="Q891" t="s">
        <v>2787</v>
      </c>
      <c r="S891">
        <v>0</v>
      </c>
      <c r="Z891">
        <v>1</v>
      </c>
      <c r="AB891" t="s">
        <v>24</v>
      </c>
      <c r="AC891" t="s">
        <v>24</v>
      </c>
      <c r="AD891" t="s">
        <v>24</v>
      </c>
      <c r="AE891" t="s">
        <v>24</v>
      </c>
      <c r="AF891">
        <v>0</v>
      </c>
      <c r="AG891">
        <v>30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32</v>
      </c>
      <c r="B892">
        <v>2</v>
      </c>
      <c r="C892">
        <v>2</v>
      </c>
      <c r="D892">
        <v>0</v>
      </c>
      <c r="G892">
        <v>10</v>
      </c>
      <c r="Q892" t="s">
        <v>2788</v>
      </c>
      <c r="S892">
        <v>0</v>
      </c>
      <c r="Z892">
        <v>1</v>
      </c>
      <c r="AB892" t="s">
        <v>24</v>
      </c>
      <c r="AC892" t="s">
        <v>24</v>
      </c>
      <c r="AD892" t="s">
        <v>24</v>
      </c>
      <c r="AE892" t="s">
        <v>24</v>
      </c>
      <c r="AF892">
        <v>0</v>
      </c>
      <c r="AG892">
        <v>30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32</v>
      </c>
      <c r="B893">
        <v>2</v>
      </c>
      <c r="C893">
        <v>3</v>
      </c>
      <c r="D893">
        <v>0</v>
      </c>
      <c r="G893">
        <v>287</v>
      </c>
      <c r="Q893" t="s">
        <v>2789</v>
      </c>
      <c r="S893">
        <v>0</v>
      </c>
      <c r="Z893">
        <v>1</v>
      </c>
      <c r="AB893" t="s">
        <v>24</v>
      </c>
      <c r="AC893" t="s">
        <v>24</v>
      </c>
      <c r="AD893" t="s">
        <v>24</v>
      </c>
      <c r="AE893" t="s">
        <v>24</v>
      </c>
      <c r="AF893">
        <v>0</v>
      </c>
      <c r="AG893">
        <v>30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32</v>
      </c>
      <c r="B894">
        <v>2</v>
      </c>
      <c r="C894">
        <v>4</v>
      </c>
      <c r="D894">
        <v>0</v>
      </c>
      <c r="G894">
        <v>241</v>
      </c>
      <c r="Q894" t="s">
        <v>2790</v>
      </c>
      <c r="S894">
        <v>0</v>
      </c>
      <c r="Z894">
        <v>1</v>
      </c>
      <c r="AB894" t="s">
        <v>24</v>
      </c>
      <c r="AC894" t="s">
        <v>24</v>
      </c>
      <c r="AD894" t="s">
        <v>24</v>
      </c>
      <c r="AE894" t="s">
        <v>24</v>
      </c>
      <c r="AF894">
        <v>0</v>
      </c>
      <c r="AG894">
        <v>30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32</v>
      </c>
      <c r="B895">
        <v>2</v>
      </c>
      <c r="C895">
        <v>5</v>
      </c>
      <c r="D895">
        <v>0</v>
      </c>
      <c r="G895">
        <v>41</v>
      </c>
      <c r="Q895" t="s">
        <v>2791</v>
      </c>
      <c r="S895">
        <v>0</v>
      </c>
      <c r="Z895">
        <v>1</v>
      </c>
      <c r="AB895" t="s">
        <v>24</v>
      </c>
      <c r="AC895" t="s">
        <v>24</v>
      </c>
      <c r="AD895" t="s">
        <v>24</v>
      </c>
      <c r="AE895" t="s">
        <v>24</v>
      </c>
      <c r="AF895">
        <v>0</v>
      </c>
      <c r="AG895">
        <v>30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32</v>
      </c>
      <c r="B896">
        <v>2</v>
      </c>
      <c r="C896">
        <v>6</v>
      </c>
      <c r="D896">
        <v>0</v>
      </c>
      <c r="G896">
        <v>150</v>
      </c>
      <c r="Q896" t="s">
        <v>2792</v>
      </c>
      <c r="S896">
        <v>0</v>
      </c>
      <c r="Z896">
        <v>1</v>
      </c>
      <c r="AB896" t="s">
        <v>24</v>
      </c>
      <c r="AC896" t="s">
        <v>24</v>
      </c>
      <c r="AD896" t="s">
        <v>24</v>
      </c>
      <c r="AE896" t="s">
        <v>24</v>
      </c>
      <c r="AF896">
        <v>0</v>
      </c>
      <c r="AG896">
        <v>30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32</v>
      </c>
      <c r="B897">
        <v>2</v>
      </c>
      <c r="C897">
        <v>7</v>
      </c>
      <c r="D897">
        <v>0</v>
      </c>
      <c r="G897">
        <v>276</v>
      </c>
      <c r="Q897" t="s">
        <v>2793</v>
      </c>
      <c r="S897">
        <v>0</v>
      </c>
      <c r="Z897">
        <v>1</v>
      </c>
      <c r="AB897" t="s">
        <v>24</v>
      </c>
      <c r="AC897" t="s">
        <v>24</v>
      </c>
      <c r="AD897" t="s">
        <v>24</v>
      </c>
      <c r="AE897" t="s">
        <v>24</v>
      </c>
      <c r="AF897">
        <v>0</v>
      </c>
      <c r="AG897">
        <v>30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32</v>
      </c>
      <c r="B898">
        <v>3</v>
      </c>
      <c r="C898">
        <v>1</v>
      </c>
      <c r="D898">
        <v>0</v>
      </c>
      <c r="G898">
        <v>284</v>
      </c>
      <c r="Q898" t="s">
        <v>2794</v>
      </c>
      <c r="S898">
        <v>0</v>
      </c>
      <c r="Z898">
        <v>1</v>
      </c>
      <c r="AB898" t="s">
        <v>24</v>
      </c>
      <c r="AC898" t="s">
        <v>24</v>
      </c>
      <c r="AD898" t="s">
        <v>24</v>
      </c>
      <c r="AE898" t="s">
        <v>24</v>
      </c>
      <c r="AF898">
        <v>0</v>
      </c>
      <c r="AG898">
        <v>30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32</v>
      </c>
      <c r="B899">
        <v>3</v>
      </c>
      <c r="C899">
        <v>2</v>
      </c>
      <c r="D899">
        <v>0</v>
      </c>
      <c r="G899">
        <v>250</v>
      </c>
      <c r="Q899" t="s">
        <v>1806</v>
      </c>
      <c r="S899">
        <v>0</v>
      </c>
      <c r="Z899">
        <v>1</v>
      </c>
      <c r="AB899" t="s">
        <v>24</v>
      </c>
      <c r="AC899" t="s">
        <v>24</v>
      </c>
      <c r="AD899" t="s">
        <v>24</v>
      </c>
      <c r="AE899" t="s">
        <v>24</v>
      </c>
      <c r="AF899">
        <v>0</v>
      </c>
      <c r="AG899">
        <v>30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32</v>
      </c>
      <c r="B900">
        <v>3</v>
      </c>
      <c r="C900">
        <v>3</v>
      </c>
      <c r="D900">
        <v>0</v>
      </c>
      <c r="G900">
        <v>274</v>
      </c>
      <c r="Q900" t="s">
        <v>1808</v>
      </c>
      <c r="S900">
        <v>0</v>
      </c>
      <c r="Z900">
        <v>1</v>
      </c>
      <c r="AB900" t="s">
        <v>24</v>
      </c>
      <c r="AC900" t="s">
        <v>24</v>
      </c>
      <c r="AD900" t="s">
        <v>24</v>
      </c>
      <c r="AE900" t="s">
        <v>24</v>
      </c>
      <c r="AF900">
        <v>0</v>
      </c>
      <c r="AG900">
        <v>30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32</v>
      </c>
      <c r="B901">
        <v>3</v>
      </c>
      <c r="C901">
        <v>4</v>
      </c>
      <c r="D901">
        <v>0</v>
      </c>
      <c r="G901">
        <v>341</v>
      </c>
      <c r="Q901" t="s">
        <v>2795</v>
      </c>
      <c r="S901">
        <v>0</v>
      </c>
      <c r="Z901">
        <v>1</v>
      </c>
      <c r="AB901" t="s">
        <v>24</v>
      </c>
      <c r="AC901" t="s">
        <v>24</v>
      </c>
      <c r="AD901" t="s">
        <v>24</v>
      </c>
      <c r="AE901" t="s">
        <v>24</v>
      </c>
      <c r="AF901">
        <v>0</v>
      </c>
      <c r="AG901">
        <v>30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32</v>
      </c>
      <c r="B902">
        <v>3</v>
      </c>
      <c r="C902">
        <v>5</v>
      </c>
      <c r="D902">
        <v>0</v>
      </c>
      <c r="G902">
        <v>283</v>
      </c>
      <c r="Q902" t="s">
        <v>2796</v>
      </c>
      <c r="S902">
        <v>0</v>
      </c>
      <c r="Z902">
        <v>1</v>
      </c>
      <c r="AB902" t="s">
        <v>24</v>
      </c>
      <c r="AC902" t="s">
        <v>24</v>
      </c>
      <c r="AD902" t="s">
        <v>24</v>
      </c>
      <c r="AE902" t="s">
        <v>24</v>
      </c>
      <c r="AF902">
        <v>0</v>
      </c>
      <c r="AG902">
        <v>30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32</v>
      </c>
      <c r="B903">
        <v>3</v>
      </c>
      <c r="C903">
        <v>6</v>
      </c>
      <c r="D903">
        <v>0</v>
      </c>
      <c r="G903">
        <v>80</v>
      </c>
      <c r="Q903" t="s">
        <v>1809</v>
      </c>
      <c r="S903">
        <v>0</v>
      </c>
      <c r="Z903">
        <v>1</v>
      </c>
      <c r="AB903" t="s">
        <v>24</v>
      </c>
      <c r="AC903" t="s">
        <v>24</v>
      </c>
      <c r="AD903" t="s">
        <v>24</v>
      </c>
      <c r="AE903" t="s">
        <v>24</v>
      </c>
      <c r="AF903">
        <v>0</v>
      </c>
      <c r="AG903">
        <v>30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32</v>
      </c>
      <c r="B904">
        <v>3</v>
      </c>
      <c r="C904">
        <v>7</v>
      </c>
      <c r="D904">
        <v>0</v>
      </c>
      <c r="G904">
        <v>318</v>
      </c>
      <c r="Q904" t="s">
        <v>1807</v>
      </c>
      <c r="S904">
        <v>0</v>
      </c>
      <c r="Z904">
        <v>1</v>
      </c>
      <c r="AB904" t="s">
        <v>24</v>
      </c>
      <c r="AC904" t="s">
        <v>24</v>
      </c>
      <c r="AD904" t="s">
        <v>24</v>
      </c>
      <c r="AE904" t="s">
        <v>24</v>
      </c>
      <c r="AF904">
        <v>0</v>
      </c>
      <c r="AG904">
        <v>30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32</v>
      </c>
      <c r="B905">
        <v>4</v>
      </c>
      <c r="C905">
        <v>1</v>
      </c>
      <c r="D905">
        <v>0</v>
      </c>
      <c r="G905">
        <v>238</v>
      </c>
      <c r="Q905" t="s">
        <v>2797</v>
      </c>
      <c r="S905">
        <v>0</v>
      </c>
      <c r="Z905">
        <v>1</v>
      </c>
      <c r="AB905" t="s">
        <v>24</v>
      </c>
      <c r="AC905" t="s">
        <v>24</v>
      </c>
      <c r="AD905" t="s">
        <v>24</v>
      </c>
      <c r="AE905" t="s">
        <v>24</v>
      </c>
      <c r="AF905">
        <v>0</v>
      </c>
      <c r="AG905">
        <v>30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32</v>
      </c>
      <c r="B906">
        <v>4</v>
      </c>
      <c r="C906">
        <v>2</v>
      </c>
      <c r="D906">
        <v>0</v>
      </c>
      <c r="G906">
        <v>54</v>
      </c>
      <c r="Q906" t="s">
        <v>2798</v>
      </c>
      <c r="S906">
        <v>0</v>
      </c>
      <c r="Z906">
        <v>1</v>
      </c>
      <c r="AB906" t="s">
        <v>24</v>
      </c>
      <c r="AC906" t="s">
        <v>24</v>
      </c>
      <c r="AD906" t="s">
        <v>24</v>
      </c>
      <c r="AE906" t="s">
        <v>24</v>
      </c>
      <c r="AF906">
        <v>0</v>
      </c>
      <c r="AG906">
        <v>30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32</v>
      </c>
      <c r="B907">
        <v>4</v>
      </c>
      <c r="C907">
        <v>3</v>
      </c>
      <c r="D907">
        <v>0</v>
      </c>
      <c r="G907">
        <v>266</v>
      </c>
      <c r="Q907" t="s">
        <v>2799</v>
      </c>
      <c r="S907">
        <v>0</v>
      </c>
      <c r="Z907">
        <v>1</v>
      </c>
      <c r="AB907" t="s">
        <v>24</v>
      </c>
      <c r="AC907" t="s">
        <v>24</v>
      </c>
      <c r="AD907" t="s">
        <v>24</v>
      </c>
      <c r="AE907" t="s">
        <v>24</v>
      </c>
      <c r="AF907">
        <v>0</v>
      </c>
      <c r="AG907">
        <v>30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32</v>
      </c>
      <c r="B908">
        <v>4</v>
      </c>
      <c r="C908">
        <v>4</v>
      </c>
      <c r="D908">
        <v>0</v>
      </c>
      <c r="G908">
        <v>148</v>
      </c>
      <c r="Q908" t="s">
        <v>2800</v>
      </c>
      <c r="S908">
        <v>0</v>
      </c>
      <c r="Z908">
        <v>1</v>
      </c>
      <c r="AB908" t="s">
        <v>24</v>
      </c>
      <c r="AC908" t="s">
        <v>24</v>
      </c>
      <c r="AD908" t="s">
        <v>24</v>
      </c>
      <c r="AE908" t="s">
        <v>24</v>
      </c>
      <c r="AF908">
        <v>0</v>
      </c>
      <c r="AG908">
        <v>30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32</v>
      </c>
      <c r="B909">
        <v>4</v>
      </c>
      <c r="C909">
        <v>5</v>
      </c>
      <c r="D909">
        <v>0</v>
      </c>
      <c r="G909">
        <v>249</v>
      </c>
      <c r="Q909" t="s">
        <v>1812</v>
      </c>
      <c r="S909">
        <v>0</v>
      </c>
      <c r="Z909">
        <v>1</v>
      </c>
      <c r="AB909" t="s">
        <v>24</v>
      </c>
      <c r="AC909" t="s">
        <v>24</v>
      </c>
      <c r="AD909" t="s">
        <v>24</v>
      </c>
      <c r="AE909" t="s">
        <v>24</v>
      </c>
      <c r="AF909">
        <v>0</v>
      </c>
      <c r="AG909">
        <v>30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32</v>
      </c>
      <c r="B910">
        <v>4</v>
      </c>
      <c r="C910">
        <v>6</v>
      </c>
      <c r="D910">
        <v>0</v>
      </c>
      <c r="G910">
        <v>71</v>
      </c>
      <c r="Q910" t="s">
        <v>1811</v>
      </c>
      <c r="S910">
        <v>0</v>
      </c>
      <c r="Z910">
        <v>1</v>
      </c>
      <c r="AB910" t="s">
        <v>24</v>
      </c>
      <c r="AC910" t="s">
        <v>24</v>
      </c>
      <c r="AD910" t="s">
        <v>24</v>
      </c>
      <c r="AE910" t="s">
        <v>24</v>
      </c>
      <c r="AF910">
        <v>0</v>
      </c>
      <c r="AG910">
        <v>30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32</v>
      </c>
      <c r="B911">
        <v>4</v>
      </c>
      <c r="C911">
        <v>7</v>
      </c>
      <c r="D911">
        <v>0</v>
      </c>
      <c r="G911">
        <v>236</v>
      </c>
      <c r="Q911" t="s">
        <v>1813</v>
      </c>
      <c r="S911">
        <v>0</v>
      </c>
      <c r="Z911">
        <v>1</v>
      </c>
      <c r="AB911" t="s">
        <v>24</v>
      </c>
      <c r="AC911" t="s">
        <v>24</v>
      </c>
      <c r="AD911" t="s">
        <v>24</v>
      </c>
      <c r="AE911" t="s">
        <v>24</v>
      </c>
      <c r="AF911">
        <v>0</v>
      </c>
      <c r="AG911">
        <v>30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 x14ac:dyDescent="0.15">
      <c r="A912">
        <v>33</v>
      </c>
      <c r="B912">
        <v>1</v>
      </c>
      <c r="C912">
        <v>1</v>
      </c>
      <c r="D912">
        <v>0</v>
      </c>
      <c r="G912">
        <v>0</v>
      </c>
      <c r="Q912" t="s">
        <v>24</v>
      </c>
      <c r="S912">
        <v>0</v>
      </c>
      <c r="Z912">
        <v>0</v>
      </c>
      <c r="AB912" t="s">
        <v>24</v>
      </c>
      <c r="AC912" t="s">
        <v>24</v>
      </c>
      <c r="AD912" t="s">
        <v>24</v>
      </c>
      <c r="AE912" t="s">
        <v>24</v>
      </c>
      <c r="AF912">
        <v>0</v>
      </c>
      <c r="AG912">
        <v>31</v>
      </c>
      <c r="AH912" t="s">
        <v>24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 x14ac:dyDescent="0.15">
      <c r="A913">
        <v>33</v>
      </c>
      <c r="B913">
        <v>1</v>
      </c>
      <c r="C913">
        <v>2</v>
      </c>
      <c r="D913">
        <v>0</v>
      </c>
      <c r="G913">
        <v>65</v>
      </c>
      <c r="Q913" t="s">
        <v>2801</v>
      </c>
      <c r="S913">
        <v>0</v>
      </c>
      <c r="Z913">
        <v>1</v>
      </c>
      <c r="AB913" t="s">
        <v>24</v>
      </c>
      <c r="AC913" t="s">
        <v>24</v>
      </c>
      <c r="AD913" t="s">
        <v>24</v>
      </c>
      <c r="AE913" t="s">
        <v>24</v>
      </c>
      <c r="AF913">
        <v>0</v>
      </c>
      <c r="AG913">
        <v>31</v>
      </c>
      <c r="AH913" t="s">
        <v>24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 x14ac:dyDescent="0.15">
      <c r="A914">
        <v>33</v>
      </c>
      <c r="B914">
        <v>1</v>
      </c>
      <c r="C914">
        <v>3</v>
      </c>
      <c r="D914">
        <v>0</v>
      </c>
      <c r="G914">
        <v>321</v>
      </c>
      <c r="Q914" t="s">
        <v>2802</v>
      </c>
      <c r="S914">
        <v>0</v>
      </c>
      <c r="Z914">
        <v>1</v>
      </c>
      <c r="AB914" t="s">
        <v>24</v>
      </c>
      <c r="AC914" t="s">
        <v>24</v>
      </c>
      <c r="AD914" t="s">
        <v>24</v>
      </c>
      <c r="AE914" t="s">
        <v>24</v>
      </c>
      <c r="AF914">
        <v>0</v>
      </c>
      <c r="AG914">
        <v>31</v>
      </c>
      <c r="AH914" t="s">
        <v>24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 x14ac:dyDescent="0.15">
      <c r="A915">
        <v>33</v>
      </c>
      <c r="B915">
        <v>1</v>
      </c>
      <c r="C915">
        <v>4</v>
      </c>
      <c r="D915">
        <v>0</v>
      </c>
      <c r="G915">
        <v>245</v>
      </c>
      <c r="Q915" t="s">
        <v>2803</v>
      </c>
      <c r="S915">
        <v>0</v>
      </c>
      <c r="Z915">
        <v>1</v>
      </c>
      <c r="AB915" t="s">
        <v>24</v>
      </c>
      <c r="AC915" t="s">
        <v>24</v>
      </c>
      <c r="AD915" t="s">
        <v>24</v>
      </c>
      <c r="AE915" t="s">
        <v>24</v>
      </c>
      <c r="AF915">
        <v>0</v>
      </c>
      <c r="AG915">
        <v>31</v>
      </c>
      <c r="AH915" t="s">
        <v>24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 x14ac:dyDescent="0.15">
      <c r="A916">
        <v>33</v>
      </c>
      <c r="B916">
        <v>1</v>
      </c>
      <c r="C916">
        <v>5</v>
      </c>
      <c r="D916">
        <v>0</v>
      </c>
      <c r="G916">
        <v>301</v>
      </c>
      <c r="Q916" t="s">
        <v>2804</v>
      </c>
      <c r="S916">
        <v>0</v>
      </c>
      <c r="Z916">
        <v>1</v>
      </c>
      <c r="AB916" t="s">
        <v>24</v>
      </c>
      <c r="AC916" t="s">
        <v>24</v>
      </c>
      <c r="AD916" t="s">
        <v>24</v>
      </c>
      <c r="AE916" t="s">
        <v>24</v>
      </c>
      <c r="AF916">
        <v>0</v>
      </c>
      <c r="AG916">
        <v>31</v>
      </c>
      <c r="AH916" t="s">
        <v>24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 x14ac:dyDescent="0.15">
      <c r="A917">
        <v>33</v>
      </c>
      <c r="B917">
        <v>1</v>
      </c>
      <c r="C917">
        <v>6</v>
      </c>
      <c r="D917">
        <v>0</v>
      </c>
      <c r="G917">
        <v>246</v>
      </c>
      <c r="Q917" t="s">
        <v>2805</v>
      </c>
      <c r="S917">
        <v>0</v>
      </c>
      <c r="Z917">
        <v>1</v>
      </c>
      <c r="AB917" t="s">
        <v>24</v>
      </c>
      <c r="AC917" t="s">
        <v>24</v>
      </c>
      <c r="AD917" t="s">
        <v>24</v>
      </c>
      <c r="AE917" t="s">
        <v>24</v>
      </c>
      <c r="AF917">
        <v>0</v>
      </c>
      <c r="AG917">
        <v>31</v>
      </c>
      <c r="AH917" t="s">
        <v>24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 x14ac:dyDescent="0.15">
      <c r="A918">
        <v>33</v>
      </c>
      <c r="B918">
        <v>1</v>
      </c>
      <c r="C918">
        <v>7</v>
      </c>
      <c r="D918">
        <v>0</v>
      </c>
      <c r="G918">
        <v>0</v>
      </c>
      <c r="Q918" t="s">
        <v>24</v>
      </c>
      <c r="S918">
        <v>0</v>
      </c>
      <c r="Z918">
        <v>0</v>
      </c>
      <c r="AB918" t="s">
        <v>24</v>
      </c>
      <c r="AC918" t="s">
        <v>24</v>
      </c>
      <c r="AD918" t="s">
        <v>24</v>
      </c>
      <c r="AE918" t="s">
        <v>24</v>
      </c>
      <c r="AF918">
        <v>0</v>
      </c>
      <c r="AG918">
        <v>31</v>
      </c>
      <c r="AH918" t="s">
        <v>24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 x14ac:dyDescent="0.15">
      <c r="A919">
        <v>33</v>
      </c>
      <c r="B919">
        <v>2</v>
      </c>
      <c r="C919">
        <v>1</v>
      </c>
      <c r="D919">
        <v>0</v>
      </c>
      <c r="G919">
        <v>124</v>
      </c>
      <c r="Q919" t="s">
        <v>2806</v>
      </c>
      <c r="S919">
        <v>0</v>
      </c>
      <c r="Z919">
        <v>1</v>
      </c>
      <c r="AB919" t="s">
        <v>24</v>
      </c>
      <c r="AC919" t="s">
        <v>24</v>
      </c>
      <c r="AD919" t="s">
        <v>24</v>
      </c>
      <c r="AE919" t="s">
        <v>24</v>
      </c>
      <c r="AF919">
        <v>0</v>
      </c>
      <c r="AG919">
        <v>31</v>
      </c>
      <c r="AH919" t="s">
        <v>24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 x14ac:dyDescent="0.15">
      <c r="A920">
        <v>33</v>
      </c>
      <c r="B920">
        <v>2</v>
      </c>
      <c r="C920">
        <v>2</v>
      </c>
      <c r="D920">
        <v>0</v>
      </c>
      <c r="G920">
        <v>323</v>
      </c>
      <c r="Q920" t="s">
        <v>1814</v>
      </c>
      <c r="S920">
        <v>0</v>
      </c>
      <c r="Z920">
        <v>1</v>
      </c>
      <c r="AB920" t="s">
        <v>24</v>
      </c>
      <c r="AC920" t="s">
        <v>24</v>
      </c>
      <c r="AD920" t="s">
        <v>24</v>
      </c>
      <c r="AE920" t="s">
        <v>24</v>
      </c>
      <c r="AF920">
        <v>0</v>
      </c>
      <c r="AG920">
        <v>31</v>
      </c>
      <c r="AH920" t="s">
        <v>24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 x14ac:dyDescent="0.15">
      <c r="A921">
        <v>33</v>
      </c>
      <c r="B921">
        <v>2</v>
      </c>
      <c r="C921">
        <v>3</v>
      </c>
      <c r="D921">
        <v>0</v>
      </c>
      <c r="G921">
        <v>99</v>
      </c>
      <c r="Q921" t="s">
        <v>1818</v>
      </c>
      <c r="S921">
        <v>0</v>
      </c>
      <c r="Z921">
        <v>1</v>
      </c>
      <c r="AB921" t="s">
        <v>24</v>
      </c>
      <c r="AC921" t="s">
        <v>24</v>
      </c>
      <c r="AD921" t="s">
        <v>24</v>
      </c>
      <c r="AE921" t="s">
        <v>24</v>
      </c>
      <c r="AF921">
        <v>0</v>
      </c>
      <c r="AG921">
        <v>31</v>
      </c>
      <c r="AH921" t="s">
        <v>24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 x14ac:dyDescent="0.15">
      <c r="A922">
        <v>33</v>
      </c>
      <c r="B922">
        <v>2</v>
      </c>
      <c r="C922">
        <v>4</v>
      </c>
      <c r="D922">
        <v>0</v>
      </c>
      <c r="G922">
        <v>46</v>
      </c>
      <c r="Q922" t="s">
        <v>2807</v>
      </c>
      <c r="S922">
        <v>0</v>
      </c>
      <c r="Z922">
        <v>1</v>
      </c>
      <c r="AB922" t="s">
        <v>24</v>
      </c>
      <c r="AC922" t="s">
        <v>24</v>
      </c>
      <c r="AD922" t="s">
        <v>24</v>
      </c>
      <c r="AE922" t="s">
        <v>24</v>
      </c>
      <c r="AF922">
        <v>0</v>
      </c>
      <c r="AG922">
        <v>31</v>
      </c>
      <c r="AH922" t="s">
        <v>24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 x14ac:dyDescent="0.15">
      <c r="A923">
        <v>33</v>
      </c>
      <c r="B923">
        <v>2</v>
      </c>
      <c r="C923">
        <v>5</v>
      </c>
      <c r="D923">
        <v>0</v>
      </c>
      <c r="G923">
        <v>223</v>
      </c>
      <c r="Q923" t="s">
        <v>2808</v>
      </c>
      <c r="S923">
        <v>0</v>
      </c>
      <c r="Z923">
        <v>1</v>
      </c>
      <c r="AB923" t="s">
        <v>24</v>
      </c>
      <c r="AC923" t="s">
        <v>24</v>
      </c>
      <c r="AD923" t="s">
        <v>24</v>
      </c>
      <c r="AE923" t="s">
        <v>24</v>
      </c>
      <c r="AF923">
        <v>0</v>
      </c>
      <c r="AG923">
        <v>31</v>
      </c>
      <c r="AH923" t="s">
        <v>24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 x14ac:dyDescent="0.15">
      <c r="A924">
        <v>33</v>
      </c>
      <c r="B924">
        <v>2</v>
      </c>
      <c r="C924">
        <v>6</v>
      </c>
      <c r="D924">
        <v>0</v>
      </c>
      <c r="G924">
        <v>322</v>
      </c>
      <c r="Q924" t="s">
        <v>2809</v>
      </c>
      <c r="S924">
        <v>0</v>
      </c>
      <c r="Z924">
        <v>1</v>
      </c>
      <c r="AB924" t="s">
        <v>24</v>
      </c>
      <c r="AC924" t="s">
        <v>24</v>
      </c>
      <c r="AD924" t="s">
        <v>24</v>
      </c>
      <c r="AE924" t="s">
        <v>24</v>
      </c>
      <c r="AF924">
        <v>0</v>
      </c>
      <c r="AG924">
        <v>31</v>
      </c>
      <c r="AH924" t="s">
        <v>24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 x14ac:dyDescent="0.15">
      <c r="A925">
        <v>33</v>
      </c>
      <c r="B925">
        <v>2</v>
      </c>
      <c r="C925">
        <v>7</v>
      </c>
      <c r="D925">
        <v>0</v>
      </c>
      <c r="G925">
        <v>97</v>
      </c>
      <c r="Q925" t="s">
        <v>2810</v>
      </c>
      <c r="S925">
        <v>0</v>
      </c>
      <c r="Z925">
        <v>1</v>
      </c>
      <c r="AB925" t="s">
        <v>24</v>
      </c>
      <c r="AC925" t="s">
        <v>24</v>
      </c>
      <c r="AD925" t="s">
        <v>24</v>
      </c>
      <c r="AE925" t="s">
        <v>24</v>
      </c>
      <c r="AF925">
        <v>0</v>
      </c>
      <c r="AG925">
        <v>31</v>
      </c>
      <c r="AH925" t="s">
        <v>24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 x14ac:dyDescent="0.15">
      <c r="A926">
        <v>33</v>
      </c>
      <c r="B926">
        <v>3</v>
      </c>
      <c r="C926">
        <v>1</v>
      </c>
      <c r="D926">
        <v>0</v>
      </c>
      <c r="G926">
        <v>128</v>
      </c>
      <c r="Q926" t="s">
        <v>1817</v>
      </c>
      <c r="S926">
        <v>0</v>
      </c>
      <c r="Z926">
        <v>1</v>
      </c>
      <c r="AB926" t="s">
        <v>24</v>
      </c>
      <c r="AC926" t="s">
        <v>24</v>
      </c>
      <c r="AD926" t="s">
        <v>24</v>
      </c>
      <c r="AE926" t="s">
        <v>24</v>
      </c>
      <c r="AF926">
        <v>0</v>
      </c>
      <c r="AG926">
        <v>31</v>
      </c>
      <c r="AH926" t="s">
        <v>24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 x14ac:dyDescent="0.15">
      <c r="A927">
        <v>33</v>
      </c>
      <c r="B927">
        <v>3</v>
      </c>
      <c r="C927">
        <v>2</v>
      </c>
      <c r="D927">
        <v>0</v>
      </c>
      <c r="G927">
        <v>123</v>
      </c>
      <c r="Q927" t="s">
        <v>2811</v>
      </c>
      <c r="S927">
        <v>0</v>
      </c>
      <c r="Z927">
        <v>1</v>
      </c>
      <c r="AB927" t="s">
        <v>24</v>
      </c>
      <c r="AC927" t="s">
        <v>24</v>
      </c>
      <c r="AD927" t="s">
        <v>24</v>
      </c>
      <c r="AE927" t="s">
        <v>24</v>
      </c>
      <c r="AF927">
        <v>0</v>
      </c>
      <c r="AG927">
        <v>31</v>
      </c>
      <c r="AH927" t="s">
        <v>24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 x14ac:dyDescent="0.15">
      <c r="A928">
        <v>33</v>
      </c>
      <c r="B928">
        <v>3</v>
      </c>
      <c r="C928">
        <v>3</v>
      </c>
      <c r="D928">
        <v>0</v>
      </c>
      <c r="G928">
        <v>48</v>
      </c>
      <c r="Q928" t="s">
        <v>2812</v>
      </c>
      <c r="S928">
        <v>0</v>
      </c>
      <c r="Z928">
        <v>1</v>
      </c>
      <c r="AB928" t="s">
        <v>24</v>
      </c>
      <c r="AC928" t="s">
        <v>24</v>
      </c>
      <c r="AD928" t="s">
        <v>24</v>
      </c>
      <c r="AE928" t="s">
        <v>24</v>
      </c>
      <c r="AF928">
        <v>0</v>
      </c>
      <c r="AG928">
        <v>31</v>
      </c>
      <c r="AH928" t="s">
        <v>24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 x14ac:dyDescent="0.15">
      <c r="A929">
        <v>33</v>
      </c>
      <c r="B929">
        <v>3</v>
      </c>
      <c r="C929">
        <v>4</v>
      </c>
      <c r="D929">
        <v>0</v>
      </c>
      <c r="G929">
        <v>126</v>
      </c>
      <c r="Q929" t="s">
        <v>1816</v>
      </c>
      <c r="S929">
        <v>0</v>
      </c>
      <c r="Z929">
        <v>1</v>
      </c>
      <c r="AB929" t="s">
        <v>24</v>
      </c>
      <c r="AC929" t="s">
        <v>24</v>
      </c>
      <c r="AD929" t="s">
        <v>24</v>
      </c>
      <c r="AE929" t="s">
        <v>24</v>
      </c>
      <c r="AF929">
        <v>0</v>
      </c>
      <c r="AG929">
        <v>31</v>
      </c>
      <c r="AH929" t="s">
        <v>24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 x14ac:dyDescent="0.15">
      <c r="A930">
        <v>33</v>
      </c>
      <c r="B930">
        <v>3</v>
      </c>
      <c r="C930">
        <v>5</v>
      </c>
      <c r="D930">
        <v>0</v>
      </c>
      <c r="G930">
        <v>76</v>
      </c>
      <c r="Q930" t="s">
        <v>2813</v>
      </c>
      <c r="S930">
        <v>0</v>
      </c>
      <c r="Z930">
        <v>1</v>
      </c>
      <c r="AB930" t="s">
        <v>24</v>
      </c>
      <c r="AC930" t="s">
        <v>24</v>
      </c>
      <c r="AD930" t="s">
        <v>24</v>
      </c>
      <c r="AE930" t="s">
        <v>24</v>
      </c>
      <c r="AF930">
        <v>0</v>
      </c>
      <c r="AG930">
        <v>31</v>
      </c>
      <c r="AH930" t="s">
        <v>24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 x14ac:dyDescent="0.15">
      <c r="A931">
        <v>33</v>
      </c>
      <c r="B931">
        <v>3</v>
      </c>
      <c r="C931">
        <v>6</v>
      </c>
      <c r="D931">
        <v>0</v>
      </c>
      <c r="G931">
        <v>75</v>
      </c>
      <c r="Q931" t="s">
        <v>1815</v>
      </c>
      <c r="S931">
        <v>0</v>
      </c>
      <c r="Z931">
        <v>1</v>
      </c>
      <c r="AB931" t="s">
        <v>24</v>
      </c>
      <c r="AC931" t="s">
        <v>24</v>
      </c>
      <c r="AD931" t="s">
        <v>24</v>
      </c>
      <c r="AE931" t="s">
        <v>24</v>
      </c>
      <c r="AF931">
        <v>0</v>
      </c>
      <c r="AG931">
        <v>31</v>
      </c>
      <c r="AH931" t="s">
        <v>24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 x14ac:dyDescent="0.15">
      <c r="A932">
        <v>33</v>
      </c>
      <c r="B932">
        <v>3</v>
      </c>
      <c r="C932">
        <v>7</v>
      </c>
      <c r="D932">
        <v>0</v>
      </c>
      <c r="G932">
        <v>297</v>
      </c>
      <c r="Q932" t="s">
        <v>2814</v>
      </c>
      <c r="S932">
        <v>0</v>
      </c>
      <c r="Z932">
        <v>1</v>
      </c>
      <c r="AB932" t="s">
        <v>24</v>
      </c>
      <c r="AC932" t="s">
        <v>24</v>
      </c>
      <c r="AD932" t="s">
        <v>24</v>
      </c>
      <c r="AE932" t="s">
        <v>24</v>
      </c>
      <c r="AF932">
        <v>0</v>
      </c>
      <c r="AG932">
        <v>31</v>
      </c>
      <c r="AH932" t="s">
        <v>24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 x14ac:dyDescent="0.15">
      <c r="A933">
        <v>34</v>
      </c>
      <c r="B933">
        <v>1</v>
      </c>
      <c r="C933">
        <v>1</v>
      </c>
      <c r="D933">
        <v>0</v>
      </c>
      <c r="G933">
        <v>0</v>
      </c>
      <c r="Q933" t="s">
        <v>24</v>
      </c>
      <c r="S933">
        <v>0</v>
      </c>
      <c r="Z933">
        <v>0</v>
      </c>
      <c r="AB933" t="s">
        <v>24</v>
      </c>
      <c r="AC933" t="s">
        <v>24</v>
      </c>
      <c r="AD933" t="s">
        <v>24</v>
      </c>
      <c r="AE933" t="s">
        <v>24</v>
      </c>
      <c r="AF933">
        <v>0</v>
      </c>
      <c r="AG933">
        <v>32</v>
      </c>
      <c r="AH933" t="s">
        <v>24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 x14ac:dyDescent="0.15">
      <c r="A934">
        <v>34</v>
      </c>
      <c r="B934">
        <v>1</v>
      </c>
      <c r="C934">
        <v>2</v>
      </c>
      <c r="D934">
        <v>0</v>
      </c>
      <c r="G934">
        <v>0</v>
      </c>
      <c r="Q934" t="s">
        <v>24</v>
      </c>
      <c r="S934">
        <v>0</v>
      </c>
      <c r="Z934">
        <v>0</v>
      </c>
      <c r="AB934" t="s">
        <v>24</v>
      </c>
      <c r="AC934" t="s">
        <v>24</v>
      </c>
      <c r="AD934" t="s">
        <v>24</v>
      </c>
      <c r="AE934" t="s">
        <v>24</v>
      </c>
      <c r="AF934">
        <v>0</v>
      </c>
      <c r="AG934">
        <v>32</v>
      </c>
      <c r="AH934" t="s">
        <v>24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 x14ac:dyDescent="0.15">
      <c r="A935">
        <v>34</v>
      </c>
      <c r="B935">
        <v>1</v>
      </c>
      <c r="C935">
        <v>3</v>
      </c>
      <c r="D935">
        <v>0</v>
      </c>
      <c r="G935">
        <v>215</v>
      </c>
      <c r="Q935" t="s">
        <v>2815</v>
      </c>
      <c r="S935">
        <v>0</v>
      </c>
      <c r="Z935">
        <v>1</v>
      </c>
      <c r="AB935" t="s">
        <v>24</v>
      </c>
      <c r="AC935" t="s">
        <v>24</v>
      </c>
      <c r="AD935" t="s">
        <v>24</v>
      </c>
      <c r="AE935" t="s">
        <v>24</v>
      </c>
      <c r="AF935">
        <v>0</v>
      </c>
      <c r="AG935">
        <v>32</v>
      </c>
      <c r="AH935" t="s">
        <v>24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 x14ac:dyDescent="0.15">
      <c r="A936">
        <v>34</v>
      </c>
      <c r="B936">
        <v>1</v>
      </c>
      <c r="C936">
        <v>4</v>
      </c>
      <c r="D936">
        <v>0</v>
      </c>
      <c r="G936">
        <v>40</v>
      </c>
      <c r="Q936" t="s">
        <v>2816</v>
      </c>
      <c r="S936">
        <v>0</v>
      </c>
      <c r="Z936">
        <v>1</v>
      </c>
      <c r="AB936" t="s">
        <v>24</v>
      </c>
      <c r="AC936" t="s">
        <v>24</v>
      </c>
      <c r="AD936" t="s">
        <v>24</v>
      </c>
      <c r="AE936" t="s">
        <v>24</v>
      </c>
      <c r="AF936">
        <v>0</v>
      </c>
      <c r="AG936">
        <v>32</v>
      </c>
      <c r="AH936" t="s">
        <v>24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 x14ac:dyDescent="0.15">
      <c r="A937">
        <v>34</v>
      </c>
      <c r="B937">
        <v>1</v>
      </c>
      <c r="C937">
        <v>5</v>
      </c>
      <c r="D937">
        <v>0</v>
      </c>
      <c r="G937">
        <v>73</v>
      </c>
      <c r="Q937" t="s">
        <v>2817</v>
      </c>
      <c r="S937">
        <v>0</v>
      </c>
      <c r="Z937">
        <v>1</v>
      </c>
      <c r="AB937" t="s">
        <v>24</v>
      </c>
      <c r="AC937" t="s">
        <v>24</v>
      </c>
      <c r="AD937" t="s">
        <v>24</v>
      </c>
      <c r="AE937" t="s">
        <v>24</v>
      </c>
      <c r="AF937">
        <v>0</v>
      </c>
      <c r="AG937">
        <v>32</v>
      </c>
      <c r="AH937" t="s">
        <v>24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 x14ac:dyDescent="0.15">
      <c r="A938">
        <v>34</v>
      </c>
      <c r="B938">
        <v>1</v>
      </c>
      <c r="C938">
        <v>6</v>
      </c>
      <c r="D938">
        <v>0</v>
      </c>
      <c r="G938">
        <v>0</v>
      </c>
      <c r="Q938" t="s">
        <v>24</v>
      </c>
      <c r="S938">
        <v>0</v>
      </c>
      <c r="Z938">
        <v>0</v>
      </c>
      <c r="AB938" t="s">
        <v>24</v>
      </c>
      <c r="AC938" t="s">
        <v>24</v>
      </c>
      <c r="AD938" t="s">
        <v>24</v>
      </c>
      <c r="AE938" t="s">
        <v>24</v>
      </c>
      <c r="AF938">
        <v>0</v>
      </c>
      <c r="AG938">
        <v>32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 x14ac:dyDescent="0.15">
      <c r="A939">
        <v>34</v>
      </c>
      <c r="B939">
        <v>1</v>
      </c>
      <c r="C939">
        <v>7</v>
      </c>
      <c r="D939">
        <v>0</v>
      </c>
      <c r="G939">
        <v>0</v>
      </c>
      <c r="Q939" t="s">
        <v>24</v>
      </c>
      <c r="S939">
        <v>0</v>
      </c>
      <c r="Z939">
        <v>0</v>
      </c>
      <c r="AB939" t="s">
        <v>24</v>
      </c>
      <c r="AC939" t="s">
        <v>24</v>
      </c>
      <c r="AD939" t="s">
        <v>24</v>
      </c>
      <c r="AE939" t="s">
        <v>24</v>
      </c>
      <c r="AF939">
        <v>0</v>
      </c>
      <c r="AG939">
        <v>32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 x14ac:dyDescent="0.15">
      <c r="A940">
        <v>34</v>
      </c>
      <c r="B940">
        <v>2</v>
      </c>
      <c r="C940">
        <v>1</v>
      </c>
      <c r="D940">
        <v>0</v>
      </c>
      <c r="G940">
        <v>268</v>
      </c>
      <c r="Q940" t="s">
        <v>2818</v>
      </c>
      <c r="S940">
        <v>0</v>
      </c>
      <c r="Z940">
        <v>1</v>
      </c>
      <c r="AB940" t="s">
        <v>24</v>
      </c>
      <c r="AC940" t="s">
        <v>24</v>
      </c>
      <c r="AD940" t="s">
        <v>24</v>
      </c>
      <c r="AE940" t="s">
        <v>24</v>
      </c>
      <c r="AF940">
        <v>0</v>
      </c>
      <c r="AG940">
        <v>32</v>
      </c>
      <c r="AH940" t="s">
        <v>24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 x14ac:dyDescent="0.15">
      <c r="A941">
        <v>34</v>
      </c>
      <c r="B941">
        <v>2</v>
      </c>
      <c r="C941">
        <v>2</v>
      </c>
      <c r="D941">
        <v>0</v>
      </c>
      <c r="G941">
        <v>239</v>
      </c>
      <c r="Q941" t="s">
        <v>2819</v>
      </c>
      <c r="S941">
        <v>0</v>
      </c>
      <c r="Z941">
        <v>1</v>
      </c>
      <c r="AB941" t="s">
        <v>24</v>
      </c>
      <c r="AC941" t="s">
        <v>24</v>
      </c>
      <c r="AD941" t="s">
        <v>24</v>
      </c>
      <c r="AE941" t="s">
        <v>24</v>
      </c>
      <c r="AF941">
        <v>0</v>
      </c>
      <c r="AG941">
        <v>32</v>
      </c>
      <c r="AH941" t="s">
        <v>24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 x14ac:dyDescent="0.15">
      <c r="A942">
        <v>34</v>
      </c>
      <c r="B942">
        <v>2</v>
      </c>
      <c r="C942">
        <v>3</v>
      </c>
      <c r="D942">
        <v>0</v>
      </c>
      <c r="G942">
        <v>56</v>
      </c>
      <c r="Q942" t="s">
        <v>2820</v>
      </c>
      <c r="S942">
        <v>0</v>
      </c>
      <c r="Z942">
        <v>1</v>
      </c>
      <c r="AB942" t="s">
        <v>24</v>
      </c>
      <c r="AC942" t="s">
        <v>24</v>
      </c>
      <c r="AD942" t="s">
        <v>24</v>
      </c>
      <c r="AE942" t="s">
        <v>24</v>
      </c>
      <c r="AF942">
        <v>0</v>
      </c>
      <c r="AG942">
        <v>32</v>
      </c>
      <c r="AH942" t="s">
        <v>24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 x14ac:dyDescent="0.15">
      <c r="A943">
        <v>34</v>
      </c>
      <c r="B943">
        <v>2</v>
      </c>
      <c r="C943">
        <v>4</v>
      </c>
      <c r="D943">
        <v>0</v>
      </c>
      <c r="G943">
        <v>119</v>
      </c>
      <c r="Q943" t="s">
        <v>2821</v>
      </c>
      <c r="S943">
        <v>0</v>
      </c>
      <c r="Z943">
        <v>1</v>
      </c>
      <c r="AB943" t="s">
        <v>24</v>
      </c>
      <c r="AC943" t="s">
        <v>24</v>
      </c>
      <c r="AD943" t="s">
        <v>24</v>
      </c>
      <c r="AE943" t="s">
        <v>24</v>
      </c>
      <c r="AF943">
        <v>0</v>
      </c>
      <c r="AG943">
        <v>32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 x14ac:dyDescent="0.15">
      <c r="A944">
        <v>34</v>
      </c>
      <c r="B944">
        <v>2</v>
      </c>
      <c r="C944">
        <v>5</v>
      </c>
      <c r="D944">
        <v>0</v>
      </c>
      <c r="G944">
        <v>33</v>
      </c>
      <c r="Q944" t="s">
        <v>2822</v>
      </c>
      <c r="S944">
        <v>0</v>
      </c>
      <c r="Z944">
        <v>1</v>
      </c>
      <c r="AB944" t="s">
        <v>24</v>
      </c>
      <c r="AC944" t="s">
        <v>24</v>
      </c>
      <c r="AD944" t="s">
        <v>24</v>
      </c>
      <c r="AE944" t="s">
        <v>24</v>
      </c>
      <c r="AF944">
        <v>0</v>
      </c>
      <c r="AG944">
        <v>32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 x14ac:dyDescent="0.15">
      <c r="A945">
        <v>34</v>
      </c>
      <c r="B945">
        <v>2</v>
      </c>
      <c r="C945">
        <v>6</v>
      </c>
      <c r="D945">
        <v>0</v>
      </c>
      <c r="G945">
        <v>35</v>
      </c>
      <c r="Q945" t="s">
        <v>2823</v>
      </c>
      <c r="S945">
        <v>0</v>
      </c>
      <c r="Z945">
        <v>1</v>
      </c>
      <c r="AB945" t="s">
        <v>24</v>
      </c>
      <c r="AC945" t="s">
        <v>24</v>
      </c>
      <c r="AD945" t="s">
        <v>24</v>
      </c>
      <c r="AE945" t="s">
        <v>24</v>
      </c>
      <c r="AF945">
        <v>0</v>
      </c>
      <c r="AG945">
        <v>32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 x14ac:dyDescent="0.15">
      <c r="A946">
        <v>34</v>
      </c>
      <c r="B946">
        <v>2</v>
      </c>
      <c r="C946">
        <v>7</v>
      </c>
      <c r="D946">
        <v>0</v>
      </c>
      <c r="G946">
        <v>38</v>
      </c>
      <c r="Q946" t="s">
        <v>2824</v>
      </c>
      <c r="S946">
        <v>0</v>
      </c>
      <c r="Z946">
        <v>1</v>
      </c>
      <c r="AB946" t="s">
        <v>24</v>
      </c>
      <c r="AC946" t="s">
        <v>24</v>
      </c>
      <c r="AD946" t="s">
        <v>24</v>
      </c>
      <c r="AE946" t="s">
        <v>24</v>
      </c>
      <c r="AF946">
        <v>0</v>
      </c>
      <c r="AG946">
        <v>32</v>
      </c>
      <c r="AH946" t="s">
        <v>24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 x14ac:dyDescent="0.15">
      <c r="A947">
        <v>34</v>
      </c>
      <c r="B947">
        <v>3</v>
      </c>
      <c r="C947">
        <v>1</v>
      </c>
      <c r="D947">
        <v>0</v>
      </c>
      <c r="G947">
        <v>275</v>
      </c>
      <c r="Q947" t="s">
        <v>1819</v>
      </c>
      <c r="S947">
        <v>0</v>
      </c>
      <c r="Z947">
        <v>1</v>
      </c>
      <c r="AB947" t="s">
        <v>24</v>
      </c>
      <c r="AC947" t="s">
        <v>24</v>
      </c>
      <c r="AD947" t="s">
        <v>24</v>
      </c>
      <c r="AE947" t="s">
        <v>24</v>
      </c>
      <c r="AF947">
        <v>0</v>
      </c>
      <c r="AG947">
        <v>32</v>
      </c>
      <c r="AH947" t="s">
        <v>24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 x14ac:dyDescent="0.15">
      <c r="A948">
        <v>34</v>
      </c>
      <c r="B948">
        <v>3</v>
      </c>
      <c r="C948">
        <v>2</v>
      </c>
      <c r="D948">
        <v>0</v>
      </c>
      <c r="G948">
        <v>149</v>
      </c>
      <c r="Q948" t="s">
        <v>2825</v>
      </c>
      <c r="S948">
        <v>0</v>
      </c>
      <c r="Z948">
        <v>1</v>
      </c>
      <c r="AB948" t="s">
        <v>24</v>
      </c>
      <c r="AC948" t="s">
        <v>24</v>
      </c>
      <c r="AD948" t="s">
        <v>24</v>
      </c>
      <c r="AE948" t="s">
        <v>24</v>
      </c>
      <c r="AF948">
        <v>0</v>
      </c>
      <c r="AG948">
        <v>32</v>
      </c>
      <c r="AH948" t="s">
        <v>24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 x14ac:dyDescent="0.15">
      <c r="A949">
        <v>34</v>
      </c>
      <c r="B949">
        <v>3</v>
      </c>
      <c r="C949">
        <v>3</v>
      </c>
      <c r="D949">
        <v>0</v>
      </c>
      <c r="G949">
        <v>34</v>
      </c>
      <c r="Q949" t="s">
        <v>2826</v>
      </c>
      <c r="S949">
        <v>0</v>
      </c>
      <c r="Z949">
        <v>1</v>
      </c>
      <c r="AB949" t="s">
        <v>24</v>
      </c>
      <c r="AC949" t="s">
        <v>24</v>
      </c>
      <c r="AD949" t="s">
        <v>24</v>
      </c>
      <c r="AE949" t="s">
        <v>24</v>
      </c>
      <c r="AF949">
        <v>0</v>
      </c>
      <c r="AG949">
        <v>32</v>
      </c>
      <c r="AH949" t="s">
        <v>24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 x14ac:dyDescent="0.15">
      <c r="A950">
        <v>34</v>
      </c>
      <c r="B950">
        <v>3</v>
      </c>
      <c r="C950">
        <v>4</v>
      </c>
      <c r="D950">
        <v>0</v>
      </c>
      <c r="G950">
        <v>212</v>
      </c>
      <c r="Q950" t="s">
        <v>1820</v>
      </c>
      <c r="S950">
        <v>0</v>
      </c>
      <c r="Z950">
        <v>1</v>
      </c>
      <c r="AB950" t="s">
        <v>24</v>
      </c>
      <c r="AC950" t="s">
        <v>24</v>
      </c>
      <c r="AD950" t="s">
        <v>24</v>
      </c>
      <c r="AE950" t="s">
        <v>24</v>
      </c>
      <c r="AF950">
        <v>0</v>
      </c>
      <c r="AG950">
        <v>32</v>
      </c>
      <c r="AH950" t="s">
        <v>24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 x14ac:dyDescent="0.15">
      <c r="A951">
        <v>34</v>
      </c>
      <c r="B951">
        <v>3</v>
      </c>
      <c r="C951">
        <v>5</v>
      </c>
      <c r="D951">
        <v>0</v>
      </c>
      <c r="G951">
        <v>117</v>
      </c>
      <c r="Q951" t="s">
        <v>2827</v>
      </c>
      <c r="S951">
        <v>0</v>
      </c>
      <c r="Z951">
        <v>1</v>
      </c>
      <c r="AB951" t="s">
        <v>24</v>
      </c>
      <c r="AC951" t="s">
        <v>24</v>
      </c>
      <c r="AD951" t="s">
        <v>24</v>
      </c>
      <c r="AE951" t="s">
        <v>24</v>
      </c>
      <c r="AF951">
        <v>0</v>
      </c>
      <c r="AG951">
        <v>32</v>
      </c>
      <c r="AH951" t="s">
        <v>24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 x14ac:dyDescent="0.15">
      <c r="A952">
        <v>34</v>
      </c>
      <c r="B952">
        <v>3</v>
      </c>
      <c r="C952">
        <v>6</v>
      </c>
      <c r="D952">
        <v>0</v>
      </c>
      <c r="G952">
        <v>53</v>
      </c>
      <c r="Q952" t="s">
        <v>2828</v>
      </c>
      <c r="S952">
        <v>0</v>
      </c>
      <c r="Z952">
        <v>1</v>
      </c>
      <c r="AB952" t="s">
        <v>24</v>
      </c>
      <c r="AC952" t="s">
        <v>24</v>
      </c>
      <c r="AD952" t="s">
        <v>24</v>
      </c>
      <c r="AE952" t="s">
        <v>24</v>
      </c>
      <c r="AF952">
        <v>0</v>
      </c>
      <c r="AG952">
        <v>32</v>
      </c>
      <c r="AH952" t="s">
        <v>24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 x14ac:dyDescent="0.15">
      <c r="A953">
        <v>34</v>
      </c>
      <c r="B953">
        <v>3</v>
      </c>
      <c r="C953">
        <v>7</v>
      </c>
      <c r="D953">
        <v>0</v>
      </c>
      <c r="G953">
        <v>36</v>
      </c>
      <c r="Q953" t="s">
        <v>2829</v>
      </c>
      <c r="S953">
        <v>0</v>
      </c>
      <c r="Z953">
        <v>1</v>
      </c>
      <c r="AB953" t="s">
        <v>24</v>
      </c>
      <c r="AC953" t="s">
        <v>24</v>
      </c>
      <c r="AD953" t="s">
        <v>24</v>
      </c>
      <c r="AE953" t="s">
        <v>24</v>
      </c>
      <c r="AF953">
        <v>0</v>
      </c>
      <c r="AG953">
        <v>32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318</v>
      </c>
      <c r="C2" t="s">
        <v>24</v>
      </c>
      <c r="D2" t="s">
        <v>24</v>
      </c>
      <c r="E2" t="s">
        <v>24</v>
      </c>
      <c r="F2" t="s">
        <v>135</v>
      </c>
      <c r="G2" t="s">
        <v>24</v>
      </c>
      <c r="H2" t="s">
        <v>135</v>
      </c>
      <c r="I2" t="s">
        <v>135</v>
      </c>
      <c r="J2" t="s">
        <v>135</v>
      </c>
      <c r="K2" t="s">
        <v>319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自由形</v>
      </c>
      <c r="K2" t="str">
        <f>IFERROR(テーブル_Swim01[[#This Row],[距離]],"")</f>
        <v xml:space="preserve">  50m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 50m  自由形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2004/08/24</v>
      </c>
      <c r="Q2" s="3">
        <v>42407</v>
      </c>
      <c r="R2">
        <f>IFERROR(DATEDIF(P2,Q2,"Y"),"")</f>
        <v>11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自由形</v>
      </c>
      <c r="K3" t="str">
        <f>IFERROR(テーブル_Swim01[[#This Row],[距離]],"")</f>
        <v xml:space="preserve">  50m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 50m  自由形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2005/01/04</v>
      </c>
      <c r="Q3" s="3">
        <v>42407</v>
      </c>
      <c r="R3">
        <f t="shared" ref="R3:R66" si="2">IFERROR(DATEDIF(P3,Q3,"Y"),"")</f>
        <v>11</v>
      </c>
    </row>
    <row r="4" spans="1:18" x14ac:dyDescent="0.15">
      <c r="A4" t="s">
        <v>127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背泳ぎ</v>
      </c>
      <c r="K4" t="str">
        <f>IFERROR(テーブル_Swim01[[#This Row],[距離]],"")</f>
        <v xml:space="preserve">  50m</v>
      </c>
      <c r="L4" t="str">
        <f>IFERROR(テーブル_Swim01[[#This Row],[予決]],"")</f>
        <v>タイム決勝</v>
      </c>
      <c r="M4" t="str">
        <f t="shared" si="1"/>
        <v>無差別  女子    50m  背泳ぎ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2007/08/16</v>
      </c>
      <c r="Q4" s="3">
        <v>42407</v>
      </c>
      <c r="R4">
        <f t="shared" si="2"/>
        <v>8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背泳ぎ</v>
      </c>
      <c r="K5" t="str">
        <f>IFERROR(テーブル_Swim01[[#This Row],[距離]],"")</f>
        <v xml:space="preserve">  50m</v>
      </c>
      <c r="L5" t="str">
        <f>IFERROR(テーブル_Swim01[[#This Row],[予決]],"")</f>
        <v>タイム決勝</v>
      </c>
      <c r="M5" t="str">
        <f t="shared" si="1"/>
        <v>無差別  男子    50m  背泳ぎ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2007/10/06</v>
      </c>
      <c r="Q5" s="3">
        <v>42407</v>
      </c>
      <c r="R5">
        <f t="shared" si="2"/>
        <v>8</v>
      </c>
    </row>
    <row r="6" spans="1:18" x14ac:dyDescent="0.15">
      <c r="D6">
        <f>IFERROR(テーブル_Swim01[[#This Row],[UID]],"")</f>
        <v>7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平泳ぎ</v>
      </c>
      <c r="K6" t="str">
        <f>IFERROR(テーブル_Swim01[[#This Row],[距離]],"")</f>
        <v xml:space="preserve">  50m</v>
      </c>
      <c r="L6" t="str">
        <f>IFERROR(テーブル_Swim01[[#This Row],[予決]],"")</f>
        <v>タイム決勝</v>
      </c>
      <c r="M6" t="str">
        <f t="shared" si="1"/>
        <v>無差別  女子    50m  平泳ぎ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2007/11/07</v>
      </c>
      <c r="Q6" s="3">
        <v>42407</v>
      </c>
      <c r="R6">
        <f t="shared" si="2"/>
        <v>8</v>
      </c>
    </row>
    <row r="7" spans="1:18" x14ac:dyDescent="0.15">
      <c r="D7">
        <f>IFERROR(テーブル_Swim01[[#This Row],[UID]],"")</f>
        <v>8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平泳ぎ</v>
      </c>
      <c r="K7" t="str">
        <f>IFERROR(テーブル_Swim01[[#This Row],[距離]],"")</f>
        <v xml:space="preserve">  50m</v>
      </c>
      <c r="L7" t="str">
        <f>IFERROR(テーブル_Swim01[[#This Row],[予決]],"")</f>
        <v>タイム決勝</v>
      </c>
      <c r="M7" t="str">
        <f t="shared" si="1"/>
        <v>無差別  男子    50m  平泳ぎ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2008/08/20</v>
      </c>
      <c r="Q7" s="3">
        <v>42407</v>
      </c>
      <c r="R7">
        <f t="shared" si="2"/>
        <v>7</v>
      </c>
    </row>
    <row r="8" spans="1:18" x14ac:dyDescent="0.15">
      <c r="D8">
        <f>IFERROR(テーブル_Swim01[[#This Row],[UID]],"")</f>
        <v>9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バタフライ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女子    50m  バタフライ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2008/09/04</v>
      </c>
      <c r="Q8" s="3">
        <v>42407</v>
      </c>
      <c r="R8">
        <f t="shared" si="2"/>
        <v>7</v>
      </c>
    </row>
    <row r="9" spans="1:18" x14ac:dyDescent="0.15">
      <c r="D9">
        <f>IFERROR(テーブル_Swim01[[#This Row],[UID]],"")</f>
        <v>10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バタフライ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>無差別  男子    50m  バタフライ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2009/01/09</v>
      </c>
      <c r="Q9" s="3">
        <v>42407</v>
      </c>
      <c r="R9">
        <f t="shared" si="2"/>
        <v>7</v>
      </c>
    </row>
    <row r="10" spans="1:18" x14ac:dyDescent="0.15">
      <c r="D10">
        <f>IFERROR(テーブル_Swim01[[#This Row],[UID]],"")</f>
        <v>5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個人メドレー</v>
      </c>
      <c r="K10" t="str">
        <f>IFERROR(テーブル_Swim01[[#This Row],[距離]],"")</f>
        <v xml:space="preserve"> 400m</v>
      </c>
      <c r="L10" t="str">
        <f>IFERROR(テーブル_Swim01[[#This Row],[予決]],"")</f>
        <v>タイム決勝</v>
      </c>
      <c r="M10" t="str">
        <f t="shared" si="1"/>
        <v>無差別  女子   400m  個人メドレー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2009/03/25</v>
      </c>
      <c r="Q10" s="3">
        <v>42407</v>
      </c>
      <c r="R10">
        <f t="shared" si="2"/>
        <v>6</v>
      </c>
    </row>
    <row r="11" spans="1:18" x14ac:dyDescent="0.15">
      <c r="D11">
        <f>IFERROR(テーブル_Swim01[[#This Row],[UID]],"")</f>
        <v>6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個人メドレー</v>
      </c>
      <c r="K11" t="str">
        <f>IFERROR(テーブル_Swim01[[#This Row],[距離]],"")</f>
        <v xml:space="preserve"> 400m</v>
      </c>
      <c r="L11" t="str">
        <f>IFERROR(テーブル_Swim01[[#This Row],[予決]],"")</f>
        <v>タイム決勝</v>
      </c>
      <c r="M11" t="str">
        <f t="shared" si="1"/>
        <v>無差別  男子   400m  個人メドレー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2010/03/15</v>
      </c>
      <c r="Q11" s="3">
        <v>42407</v>
      </c>
      <c r="R11">
        <f t="shared" si="2"/>
        <v>5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自由形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>無差別  女子   200m  自由形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2010/11/07</v>
      </c>
      <c r="Q12" s="3">
        <v>42407</v>
      </c>
      <c r="R12">
        <f t="shared" si="2"/>
        <v>5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自由形</v>
      </c>
      <c r="K13" t="str">
        <f>IFERROR(テーブル_Swim01[[#This Row],[距離]],"")</f>
        <v xml:space="preserve"> 200m</v>
      </c>
      <c r="L13" t="str">
        <f>IFERROR(テーブル_Swim01[[#This Row],[予決]],"")</f>
        <v>タイム決勝</v>
      </c>
      <c r="M13" t="str">
        <f t="shared" si="1"/>
        <v>無差別  男子   200m  自由形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2012/02/14</v>
      </c>
      <c r="Q13" s="3">
        <v>42407</v>
      </c>
      <c r="R13">
        <f t="shared" si="2"/>
        <v>3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背泳ぎ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無差別  女子   200m  背泳ぎ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2012/05/27</v>
      </c>
      <c r="Q14" s="3">
        <v>42407</v>
      </c>
      <c r="R14">
        <f t="shared" si="2"/>
        <v>3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背泳ぎ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無差別  男子   200m  背泳ぎ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2012/10/07</v>
      </c>
      <c r="Q15" s="3">
        <v>42407</v>
      </c>
      <c r="R15">
        <f t="shared" si="2"/>
        <v>3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平泳ぎ</v>
      </c>
      <c r="K16" t="str">
        <f>IFERROR(テーブル_Swim01[[#This Row],[距離]],"")</f>
        <v xml:space="preserve"> 200m</v>
      </c>
      <c r="L16" t="str">
        <f>IFERROR(テーブル_Swim01[[#This Row],[予決]],"")</f>
        <v>タイム決勝</v>
      </c>
      <c r="M16" t="str">
        <f t="shared" si="1"/>
        <v>無差別  女子   200m  平泳ぎ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2004/04/28</v>
      </c>
      <c r="Q16" s="3">
        <v>42407</v>
      </c>
      <c r="R16">
        <f t="shared" si="2"/>
        <v>11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平泳ぎ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>無差別  男子   200m  平泳ぎ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2004/05/31</v>
      </c>
      <c r="Q17" s="3">
        <v>42407</v>
      </c>
      <c r="R17">
        <f t="shared" si="2"/>
        <v>11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女子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2004/07/24</v>
      </c>
      <c r="Q18" s="3">
        <v>42407</v>
      </c>
      <c r="R18">
        <f t="shared" si="2"/>
        <v>11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バタフライ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男子   200m  バタフライ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2006/05/02</v>
      </c>
      <c r="Q19" s="3">
        <v>42407</v>
      </c>
      <c r="R19">
        <f t="shared" si="2"/>
        <v>9</v>
      </c>
    </row>
    <row r="20" spans="4:18" x14ac:dyDescent="0.15">
      <c r="D20">
        <f>IFERROR(テーブル_Swim01[[#This Row],[UID]],"")</f>
        <v>21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自由形</v>
      </c>
      <c r="K20" t="str">
        <f>IFERROR(テーブル_Swim01[[#This Row],[距離]],"")</f>
        <v xml:space="preserve"> 800m</v>
      </c>
      <c r="L20" t="str">
        <f>IFERROR(テーブル_Swim01[[#This Row],[予決]],"")</f>
        <v>タイム決勝</v>
      </c>
      <c r="M20" t="str">
        <f t="shared" si="1"/>
        <v>無差別  女子   800m  自由形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2007/01/30</v>
      </c>
      <c r="Q20" s="3">
        <v>42407</v>
      </c>
      <c r="R20">
        <f t="shared" si="2"/>
        <v>9</v>
      </c>
    </row>
    <row r="21" spans="4:18" x14ac:dyDescent="0.15">
      <c r="D21">
        <f>IFERROR(テーブル_Swim01[[#This Row],[UID]],"")</f>
        <v>22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自由形</v>
      </c>
      <c r="K21" t="str">
        <f>IFERROR(テーブル_Swim01[[#This Row],[距離]],"")</f>
        <v>1500m</v>
      </c>
      <c r="L21" t="str">
        <f>IFERROR(テーブル_Swim01[[#This Row],[予決]],"")</f>
        <v>タイム決勝</v>
      </c>
      <c r="M21" t="str">
        <f t="shared" si="1"/>
        <v>無差別  男子  1500m  自由形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2008/05/28</v>
      </c>
      <c r="Q21" s="3">
        <v>42407</v>
      </c>
      <c r="R21">
        <f t="shared" si="2"/>
        <v>7</v>
      </c>
    </row>
    <row r="22" spans="4:18" x14ac:dyDescent="0.15">
      <c r="D22">
        <f>IFERROR(テーブル_Swim01[[#This Row],[UID]],"")</f>
        <v>23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女子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2008/06/08</v>
      </c>
      <c r="Q22" s="3">
        <v>42407</v>
      </c>
      <c r="R22">
        <f t="shared" si="2"/>
        <v>7</v>
      </c>
    </row>
    <row r="23" spans="4:18" x14ac:dyDescent="0.15">
      <c r="D23">
        <f>IFERROR(テーブル_Swim01[[#This Row],[UID]],"")</f>
        <v>24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個人メドレー</v>
      </c>
      <c r="K23" t="str">
        <f>IFERROR(テーブル_Swim01[[#This Row],[距離]],"")</f>
        <v xml:space="preserve"> 200m</v>
      </c>
      <c r="L23" t="str">
        <f>IFERROR(テーブル_Swim01[[#This Row],[予決]],"")</f>
        <v>タイム決勝</v>
      </c>
      <c r="M23" t="str">
        <f t="shared" si="1"/>
        <v>無差別  男子   200m  個人メドレー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2008/08/05</v>
      </c>
      <c r="Q23" s="3">
        <v>42407</v>
      </c>
      <c r="R23">
        <f t="shared" si="2"/>
        <v>7</v>
      </c>
    </row>
    <row r="24" spans="4:18" x14ac:dyDescent="0.15">
      <c r="D24">
        <f>IFERROR(テーブル_Swim01[[#This Row],[UID]],"")</f>
        <v>25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女子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2008/12/21</v>
      </c>
      <c r="Q24" s="3">
        <v>42407</v>
      </c>
      <c r="R24">
        <f t="shared" si="2"/>
        <v>7</v>
      </c>
    </row>
    <row r="25" spans="4:18" x14ac:dyDescent="0.15">
      <c r="D25">
        <f>IFERROR(テーブル_Swim01[[#This Row],[UID]],"")</f>
        <v>26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自由形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男子   100m  自由形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2009/08/06</v>
      </c>
      <c r="Q25" s="3">
        <v>42407</v>
      </c>
      <c r="R25">
        <f t="shared" si="2"/>
        <v>6</v>
      </c>
    </row>
    <row r="26" spans="4:18" x14ac:dyDescent="0.15">
      <c r="D26">
        <f>IFERROR(テーブル_Swim01[[#This Row],[UID]],"")</f>
        <v>27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女子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2010/09/01</v>
      </c>
      <c r="Q26" s="3">
        <v>42407</v>
      </c>
      <c r="R26">
        <f t="shared" si="2"/>
        <v>5</v>
      </c>
    </row>
    <row r="27" spans="4:18" x14ac:dyDescent="0.15">
      <c r="D27">
        <f>IFERROR(テーブル_Swim01[[#This Row],[UID]],"")</f>
        <v>28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背泳ぎ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男子   100m  背泳ぎ  タイム決勝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2010/10/02</v>
      </c>
      <c r="Q27" s="3">
        <v>42407</v>
      </c>
      <c r="R27">
        <f t="shared" si="2"/>
        <v>5</v>
      </c>
    </row>
    <row r="28" spans="4:18" x14ac:dyDescent="0.15">
      <c r="D28">
        <f>IFERROR(テーブル_Swim01[[#This Row],[UID]],"")</f>
        <v>29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女子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2011/01/16</v>
      </c>
      <c r="Q28" s="3">
        <v>42407</v>
      </c>
      <c r="R28">
        <f t="shared" si="2"/>
        <v>5</v>
      </c>
    </row>
    <row r="29" spans="4:18" x14ac:dyDescent="0.15">
      <c r="D29">
        <f>IFERROR(テーブル_Swim01[[#This Row],[UID]],"")</f>
        <v>30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平泳ぎ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男子   100m  平泳ぎ  タイム決勝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2012/02/24</v>
      </c>
      <c r="Q29" s="3">
        <v>42407</v>
      </c>
      <c r="R29">
        <f t="shared" si="2"/>
        <v>3</v>
      </c>
    </row>
    <row r="30" spans="4:18" x14ac:dyDescent="0.15">
      <c r="D30">
        <f>IFERROR(テーブル_Swim01[[#This Row],[UID]],"")</f>
        <v>31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バタフライ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>無差別  女子   100m  バタフライ  タイム決勝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2012/08/27</v>
      </c>
      <c r="Q30" s="3">
        <v>42407</v>
      </c>
      <c r="R30">
        <f t="shared" si="2"/>
        <v>3</v>
      </c>
    </row>
    <row r="31" spans="4:18" x14ac:dyDescent="0.15">
      <c r="D31">
        <f>IFERROR(テーブル_Swim01[[#This Row],[UID]],"")</f>
        <v>32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1</v>
      </c>
      <c r="I31" t="str">
        <f>IFERROR(LOOKUP(H31,Sheet5!A:A,Sheet5!B:B),"")</f>
        <v>無差別</v>
      </c>
      <c r="J31" t="str">
        <f>IFERROR(テーブル_Swim01[[#This Row],[種目]],"")</f>
        <v>バタフライ</v>
      </c>
      <c r="K31" t="str">
        <f>IFERROR(テーブル_Swim01[[#This Row],[距離]],"")</f>
        <v xml:space="preserve"> 100m</v>
      </c>
      <c r="L31" t="str">
        <f>IFERROR(テーブル_Swim01[[#This Row],[予決]],"")</f>
        <v>タイム決勝</v>
      </c>
      <c r="M31" t="str">
        <f t="shared" si="1"/>
        <v>無差別  男子   100m  バタフライ  タイム決勝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2013/02/22</v>
      </c>
      <c r="Q31" s="3">
        <v>42407</v>
      </c>
      <c r="R31">
        <f t="shared" si="2"/>
        <v>2</v>
      </c>
    </row>
    <row r="32" spans="4:18" x14ac:dyDescent="0.15">
      <c r="D32">
        <f>IFERROR(テーブル_Swim01[[#This Row],[UID]],"")</f>
        <v>33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1</v>
      </c>
      <c r="I32" t="str">
        <f>IFERROR(LOOKUP(H32,Sheet5!A:A,Sheet5!B:B),"")</f>
        <v>無差別</v>
      </c>
      <c r="J32" t="str">
        <f>IFERROR(テーブル_Swim01[[#This Row],[種目]],"")</f>
        <v>自由形</v>
      </c>
      <c r="K32" t="str">
        <f>IFERROR(テーブル_Swim01[[#This Row],[距離]],"")</f>
        <v xml:space="preserve"> 400m</v>
      </c>
      <c r="L32" t="str">
        <f>IFERROR(テーブル_Swim01[[#This Row],[予決]],"")</f>
        <v>タイム決勝</v>
      </c>
      <c r="M32" t="str">
        <f t="shared" si="1"/>
        <v>無差別  女子   400m  自由形  タイム決勝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2013/06/03</v>
      </c>
      <c r="Q32" s="3">
        <v>42407</v>
      </c>
      <c r="R32">
        <f t="shared" si="2"/>
        <v>2</v>
      </c>
    </row>
    <row r="33" spans="4:18" x14ac:dyDescent="0.15">
      <c r="D33">
        <f>IFERROR(テーブル_Swim01[[#This Row],[UID]],"")</f>
        <v>34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1</v>
      </c>
      <c r="I33" t="str">
        <f>IFERROR(LOOKUP(H33,Sheet5!A:A,Sheet5!B:B),"")</f>
        <v>無差別</v>
      </c>
      <c r="J33" t="str">
        <f>IFERROR(テーブル_Swim01[[#This Row],[種目]],"")</f>
        <v>自由形</v>
      </c>
      <c r="K33" t="str">
        <f>IFERROR(テーブル_Swim01[[#This Row],[距離]],"")</f>
        <v xml:space="preserve"> 400m</v>
      </c>
      <c r="L33" t="str">
        <f>IFERROR(テーブル_Swim01[[#This Row],[予決]],"")</f>
        <v>タイム決勝</v>
      </c>
      <c r="M33" t="str">
        <f t="shared" si="1"/>
        <v>無差別  男子   400m  自由形  タイム決勝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2014/06/22</v>
      </c>
      <c r="Q33" s="3">
        <v>42407</v>
      </c>
      <c r="R33">
        <f t="shared" si="2"/>
        <v>1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33</v>
      </c>
      <c r="P34" t="str">
        <f>IFERROR(Sheet3!Q34,"")</f>
        <v>2003/01/12</v>
      </c>
      <c r="Q34" s="3">
        <v>42407</v>
      </c>
      <c r="R34">
        <f t="shared" si="2"/>
        <v>13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34</v>
      </c>
      <c r="P35" t="str">
        <f>IFERROR(Sheet3!Q35,"")</f>
        <v>2004/05/09</v>
      </c>
      <c r="Q35" s="3">
        <v>42407</v>
      </c>
      <c r="R35">
        <f t="shared" si="2"/>
        <v>11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35</v>
      </c>
      <c r="P36" t="str">
        <f>IFERROR(Sheet3!Q36,"")</f>
        <v>2004/08/24</v>
      </c>
      <c r="Q36" s="3">
        <v>42407</v>
      </c>
      <c r="R36">
        <f t="shared" si="2"/>
        <v>11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36</v>
      </c>
      <c r="P37" t="str">
        <f>IFERROR(Sheet3!Q37,"")</f>
        <v>2004/12/07</v>
      </c>
      <c r="Q37" s="3">
        <v>42407</v>
      </c>
      <c r="R37">
        <f t="shared" si="2"/>
        <v>11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</v>
      </c>
      <c r="P38" t="str">
        <f>IFERROR(Sheet3!Q38,"")</f>
        <v>2005/03/01</v>
      </c>
      <c r="Q38" s="3">
        <v>42407</v>
      </c>
      <c r="R38">
        <f t="shared" si="2"/>
        <v>10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38</v>
      </c>
      <c r="P39" t="str">
        <f>IFERROR(Sheet3!Q39,"")</f>
        <v>2006/07/06</v>
      </c>
      <c r="Q39" s="3">
        <v>42407</v>
      </c>
      <c r="R39">
        <f t="shared" si="2"/>
        <v>9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39</v>
      </c>
      <c r="P40" t="str">
        <f>IFERROR(Sheet3!Q40,"")</f>
        <v>2006/09/20</v>
      </c>
      <c r="Q40" s="3">
        <v>42407</v>
      </c>
      <c r="R40">
        <f t="shared" si="2"/>
        <v>9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2007/04/26</v>
      </c>
      <c r="Q41" s="3">
        <v>42407</v>
      </c>
      <c r="R41">
        <f t="shared" si="2"/>
        <v>8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2008/05/22</v>
      </c>
      <c r="Q42" s="3">
        <v>42407</v>
      </c>
      <c r="R42">
        <f t="shared" si="2"/>
        <v>7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2009/04/26</v>
      </c>
      <c r="Q43" s="3">
        <v>42407</v>
      </c>
      <c r="R43">
        <f t="shared" si="2"/>
        <v>6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2009/04/30</v>
      </c>
      <c r="Q44" s="3">
        <v>42407</v>
      </c>
      <c r="R44">
        <f t="shared" si="2"/>
        <v>6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2010/08/01</v>
      </c>
      <c r="Q45" s="3">
        <v>42407</v>
      </c>
      <c r="R45">
        <f t="shared" si="2"/>
        <v>5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2012/05/26</v>
      </c>
      <c r="Q46" s="3">
        <v>42407</v>
      </c>
      <c r="R46">
        <f t="shared" si="2"/>
        <v>3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2005/07/14</v>
      </c>
      <c r="Q47" s="3">
        <v>42407</v>
      </c>
      <c r="R47">
        <f t="shared" si="2"/>
        <v>10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2006/05/19</v>
      </c>
      <c r="Q48" s="3">
        <v>42407</v>
      </c>
      <c r="R48">
        <f t="shared" si="2"/>
        <v>9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2006/10/05</v>
      </c>
      <c r="Q49" s="3">
        <v>42407</v>
      </c>
      <c r="R49">
        <f t="shared" si="2"/>
        <v>9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2008/02/15</v>
      </c>
      <c r="Q50" s="3">
        <v>42407</v>
      </c>
      <c r="R50">
        <f t="shared" si="2"/>
        <v>7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2008/09/09</v>
      </c>
      <c r="Q51" s="3">
        <v>42407</v>
      </c>
      <c r="R51">
        <f t="shared" si="2"/>
        <v>7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2009/11/15</v>
      </c>
      <c r="Q52" s="3">
        <v>42407</v>
      </c>
      <c r="R52">
        <f t="shared" si="2"/>
        <v>6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2011/05/16</v>
      </c>
      <c r="Q53" s="3">
        <v>42407</v>
      </c>
      <c r="R53">
        <f t="shared" si="2"/>
        <v>4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2004/05/16</v>
      </c>
      <c r="Q54" s="3">
        <v>42407</v>
      </c>
      <c r="R54">
        <f t="shared" si="2"/>
        <v>11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2005/10/15</v>
      </c>
      <c r="Q55" s="3">
        <v>42407</v>
      </c>
      <c r="R55">
        <f t="shared" si="2"/>
        <v>10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2006/04/12</v>
      </c>
      <c r="Q56" s="3">
        <v>42407</v>
      </c>
      <c r="R56">
        <f t="shared" si="2"/>
        <v>9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2008/10/10</v>
      </c>
      <c r="Q57" s="3">
        <v>42407</v>
      </c>
      <c r="R57">
        <f t="shared" si="2"/>
        <v>7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2010/08/12</v>
      </c>
      <c r="Q58" s="3">
        <v>42407</v>
      </c>
      <c r="R58">
        <f t="shared" si="2"/>
        <v>5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2011/01/26</v>
      </c>
      <c r="Q59" s="3">
        <v>42407</v>
      </c>
      <c r="R59">
        <f t="shared" si="2"/>
        <v>5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2011/06/08</v>
      </c>
      <c r="Q60" s="3">
        <v>42407</v>
      </c>
      <c r="R60">
        <f t="shared" si="2"/>
        <v>4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2013/02/05</v>
      </c>
      <c r="Q61" s="3">
        <v>42407</v>
      </c>
      <c r="R61">
        <f t="shared" si="2"/>
        <v>3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2008/06/16</v>
      </c>
      <c r="Q62" s="3">
        <v>42407</v>
      </c>
      <c r="R62">
        <f t="shared" si="2"/>
        <v>7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2011/03/17</v>
      </c>
      <c r="Q63" s="3">
        <v>42407</v>
      </c>
      <c r="R63">
        <f t="shared" si="2"/>
        <v>4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2012/11/26</v>
      </c>
      <c r="Q64" s="3">
        <v>42407</v>
      </c>
      <c r="R64">
        <f t="shared" si="2"/>
        <v>3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2013/09/20</v>
      </c>
      <c r="Q65" s="3">
        <v>42407</v>
      </c>
      <c r="R65">
        <f t="shared" si="2"/>
        <v>2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2011/09/12</v>
      </c>
      <c r="Q66" s="3">
        <v>42407</v>
      </c>
      <c r="R66">
        <f t="shared" si="2"/>
        <v>4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2013/05/28</v>
      </c>
      <c r="Q67" s="3">
        <v>42407</v>
      </c>
      <c r="R67">
        <f t="shared" ref="R67:R130" si="5">IFERROR(DATEDIF(P67,Q67,"Y"),"")</f>
        <v>2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2000/10/28</v>
      </c>
      <c r="Q68" s="3">
        <v>42407</v>
      </c>
      <c r="R68">
        <f t="shared" si="5"/>
        <v>15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2004/05/10</v>
      </c>
      <c r="Q69" s="3">
        <v>42407</v>
      </c>
      <c r="R69">
        <f t="shared" si="5"/>
        <v>11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2004/06/30</v>
      </c>
      <c r="Q70" s="3">
        <v>42407</v>
      </c>
      <c r="R70">
        <f t="shared" si="5"/>
        <v>11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2005/01/22</v>
      </c>
      <c r="Q71" s="3">
        <v>42407</v>
      </c>
      <c r="R71">
        <f t="shared" si="5"/>
        <v>11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2005/09/14</v>
      </c>
      <c r="Q72" s="3">
        <v>42407</v>
      </c>
      <c r="R72">
        <f t="shared" si="5"/>
        <v>10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2006/01/25</v>
      </c>
      <c r="Q73" s="3">
        <v>42407</v>
      </c>
      <c r="R73">
        <f t="shared" si="5"/>
        <v>10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2009/03/19</v>
      </c>
      <c r="Q74" s="3">
        <v>42407</v>
      </c>
      <c r="R74">
        <f t="shared" si="5"/>
        <v>6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2013/03/08</v>
      </c>
      <c r="Q75" s="3">
        <v>42407</v>
      </c>
      <c r="R75">
        <f t="shared" si="5"/>
        <v>2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2005/07/31</v>
      </c>
      <c r="Q76" s="3">
        <v>42407</v>
      </c>
      <c r="R76">
        <f t="shared" si="5"/>
        <v>10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2008/01/24</v>
      </c>
      <c r="Q77" s="3">
        <v>42407</v>
      </c>
      <c r="R77">
        <f t="shared" si="5"/>
        <v>8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2010/02/04</v>
      </c>
      <c r="Q78" s="3">
        <v>42407</v>
      </c>
      <c r="R78">
        <f t="shared" si="5"/>
        <v>6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2012/07/05</v>
      </c>
      <c r="Q79" s="3">
        <v>42407</v>
      </c>
      <c r="R79">
        <f t="shared" si="5"/>
        <v>3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2006/06/03</v>
      </c>
      <c r="Q80" s="3">
        <v>42407</v>
      </c>
      <c r="R80">
        <f t="shared" si="5"/>
        <v>9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2006/06/28</v>
      </c>
      <c r="Q81" s="3">
        <v>42407</v>
      </c>
      <c r="R81">
        <f t="shared" si="5"/>
        <v>9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2007/05/18</v>
      </c>
      <c r="Q82" s="3">
        <v>42407</v>
      </c>
      <c r="R82">
        <f t="shared" si="5"/>
        <v>8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2007/06/07</v>
      </c>
      <c r="Q83" s="3">
        <v>42407</v>
      </c>
      <c r="R83">
        <f t="shared" si="5"/>
        <v>8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2007/06/13</v>
      </c>
      <c r="Q84" s="3">
        <v>42407</v>
      </c>
      <c r="R84">
        <f t="shared" si="5"/>
        <v>8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2007/07/24</v>
      </c>
      <c r="Q85" s="3">
        <v>42407</v>
      </c>
      <c r="R85">
        <f t="shared" si="5"/>
        <v>8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2007/07/29</v>
      </c>
      <c r="Q86" s="3">
        <v>42407</v>
      </c>
      <c r="R86">
        <f t="shared" si="5"/>
        <v>8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2007/10/11</v>
      </c>
      <c r="Q87" s="3">
        <v>42407</v>
      </c>
      <c r="R87">
        <f t="shared" si="5"/>
        <v>8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2008/02/12</v>
      </c>
      <c r="Q88" s="3">
        <v>42407</v>
      </c>
      <c r="R88">
        <f t="shared" si="5"/>
        <v>7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2008/03/22</v>
      </c>
      <c r="Q89" s="3">
        <v>42407</v>
      </c>
      <c r="R89">
        <f t="shared" si="5"/>
        <v>7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2009/05/24</v>
      </c>
      <c r="Q90" s="3">
        <v>42407</v>
      </c>
      <c r="R90">
        <f t="shared" si="5"/>
        <v>6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2009/07/24</v>
      </c>
      <c r="Q91" s="3">
        <v>42407</v>
      </c>
      <c r="R91">
        <f t="shared" si="5"/>
        <v>6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2010/04/24</v>
      </c>
      <c r="Q92" s="3">
        <v>42407</v>
      </c>
      <c r="R92">
        <f t="shared" si="5"/>
        <v>5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2010/07/18</v>
      </c>
      <c r="Q93" s="3">
        <v>42407</v>
      </c>
      <c r="R93">
        <f t="shared" si="5"/>
        <v>5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2011/04/11</v>
      </c>
      <c r="Q94" s="3">
        <v>42407</v>
      </c>
      <c r="R94">
        <f t="shared" si="5"/>
        <v>4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2011/06/29</v>
      </c>
      <c r="Q95" s="3">
        <v>42407</v>
      </c>
      <c r="R95">
        <f t="shared" si="5"/>
        <v>4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2012/04/15</v>
      </c>
      <c r="Q96" s="3">
        <v>42407</v>
      </c>
      <c r="R96">
        <f t="shared" si="5"/>
        <v>3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2004/07/06</v>
      </c>
      <c r="Q97" s="3">
        <v>42407</v>
      </c>
      <c r="R97">
        <f t="shared" si="5"/>
        <v>11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2005/03/12</v>
      </c>
      <c r="Q98" s="3">
        <v>42407</v>
      </c>
      <c r="R98">
        <f t="shared" si="5"/>
        <v>10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2005/04/28</v>
      </c>
      <c r="Q99" s="3">
        <v>42407</v>
      </c>
      <c r="R99">
        <f t="shared" si="5"/>
        <v>10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2007/05/06</v>
      </c>
      <c r="Q100" s="3">
        <v>42407</v>
      </c>
      <c r="R100">
        <f t="shared" si="5"/>
        <v>8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2008/05/28</v>
      </c>
      <c r="Q101" s="3">
        <v>42407</v>
      </c>
      <c r="R101">
        <f t="shared" si="5"/>
        <v>7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2008/06/28</v>
      </c>
      <c r="Q102" s="3">
        <v>42407</v>
      </c>
      <c r="R102">
        <f t="shared" si="5"/>
        <v>7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2009/02/20</v>
      </c>
      <c r="Q103" s="3">
        <v>42407</v>
      </c>
      <c r="R103">
        <f t="shared" si="5"/>
        <v>6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2009/04/17</v>
      </c>
      <c r="Q104" s="3">
        <v>42407</v>
      </c>
      <c r="R104">
        <f t="shared" si="5"/>
        <v>6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2009/10/18</v>
      </c>
      <c r="Q105" s="3">
        <v>42407</v>
      </c>
      <c r="R105">
        <f t="shared" si="5"/>
        <v>6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2010/01/01</v>
      </c>
      <c r="Q106" s="3">
        <v>42407</v>
      </c>
      <c r="R106">
        <f t="shared" si="5"/>
        <v>6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2010/07/17</v>
      </c>
      <c r="Q107" s="3">
        <v>42407</v>
      </c>
      <c r="R107">
        <f t="shared" si="5"/>
        <v>5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2010/08/11</v>
      </c>
      <c r="Q108" s="3">
        <v>42407</v>
      </c>
      <c r="R108">
        <f t="shared" si="5"/>
        <v>5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2011/07/14</v>
      </c>
      <c r="Q109" s="3">
        <v>42407</v>
      </c>
      <c r="R109">
        <f t="shared" si="5"/>
        <v>4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2011/07/21</v>
      </c>
      <c r="Q110" s="3">
        <v>42407</v>
      </c>
      <c r="R110">
        <f t="shared" si="5"/>
        <v>4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110</v>
      </c>
      <c r="P111" t="str">
        <f>IFERROR(Sheet3!Q111,"")</f>
        <v>2011/08/06</v>
      </c>
      <c r="Q111" s="3">
        <v>42407</v>
      </c>
      <c r="R111">
        <f t="shared" si="5"/>
        <v>4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111</v>
      </c>
      <c r="P112" t="str">
        <f>IFERROR(Sheet3!Q112,"")</f>
        <v>2011/12/05</v>
      </c>
      <c r="Q112" s="3">
        <v>42407</v>
      </c>
      <c r="R112">
        <f t="shared" si="5"/>
        <v>4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112</v>
      </c>
      <c r="P113" t="str">
        <f>IFERROR(Sheet3!Q113,"")</f>
        <v>2012/05/16</v>
      </c>
      <c r="Q113" s="3">
        <v>42407</v>
      </c>
      <c r="R113">
        <f t="shared" si="5"/>
        <v>3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113</v>
      </c>
      <c r="P114" t="str">
        <f>IFERROR(Sheet3!Q114,"")</f>
        <v>2013/01/17</v>
      </c>
      <c r="Q114" s="3">
        <v>42407</v>
      </c>
      <c r="R114">
        <f t="shared" si="5"/>
        <v>3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114</v>
      </c>
      <c r="P115" t="str">
        <f>IFERROR(Sheet3!Q115,"")</f>
        <v>2014/02/10</v>
      </c>
      <c r="Q115" s="3">
        <v>42407</v>
      </c>
      <c r="R115">
        <f t="shared" si="5"/>
        <v>1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115</v>
      </c>
      <c r="P116" t="str">
        <f>IFERROR(Sheet3!Q116,"")</f>
        <v>2014/02/16</v>
      </c>
      <c r="Q116" s="3">
        <v>42407</v>
      </c>
      <c r="R116">
        <f t="shared" si="5"/>
        <v>1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2004/04/25</v>
      </c>
      <c r="Q117" s="3">
        <v>42407</v>
      </c>
      <c r="R117">
        <f t="shared" si="5"/>
        <v>11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2004/05/01</v>
      </c>
      <c r="Q118" s="3">
        <v>42407</v>
      </c>
      <c r="R118">
        <f t="shared" si="5"/>
        <v>11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2004/09/24</v>
      </c>
      <c r="Q119" s="3">
        <v>42407</v>
      </c>
      <c r="R119">
        <f t="shared" si="5"/>
        <v>11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2004/10/01</v>
      </c>
      <c r="Q120" s="3">
        <v>42407</v>
      </c>
      <c r="R120">
        <f t="shared" si="5"/>
        <v>11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2004/10/27</v>
      </c>
      <c r="Q121" s="3">
        <v>42407</v>
      </c>
      <c r="R121">
        <f t="shared" si="5"/>
        <v>11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2008/08/19</v>
      </c>
      <c r="Q122" s="3">
        <v>42407</v>
      </c>
      <c r="R122">
        <f t="shared" si="5"/>
        <v>7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2011/05/31</v>
      </c>
      <c r="Q123" s="3">
        <v>42407</v>
      </c>
      <c r="R123">
        <f t="shared" si="5"/>
        <v>4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2005/06/03</v>
      </c>
      <c r="Q124" s="3">
        <v>42407</v>
      </c>
      <c r="R124">
        <f t="shared" si="5"/>
        <v>10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2005/06/09</v>
      </c>
      <c r="Q125" s="3">
        <v>42407</v>
      </c>
      <c r="R125">
        <f t="shared" si="5"/>
        <v>10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2006/06/30</v>
      </c>
      <c r="Q126" s="3">
        <v>42407</v>
      </c>
      <c r="R126">
        <f t="shared" si="5"/>
        <v>9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2008/03/28</v>
      </c>
      <c r="Q127" s="3">
        <v>42407</v>
      </c>
      <c r="R127">
        <f t="shared" si="5"/>
        <v>7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2008/04/14</v>
      </c>
      <c r="Q128" s="3">
        <v>42407</v>
      </c>
      <c r="R128">
        <f t="shared" si="5"/>
        <v>7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2008/11/26</v>
      </c>
      <c r="Q129" s="3">
        <v>42407</v>
      </c>
      <c r="R129">
        <f t="shared" si="5"/>
        <v>7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2010/11/08</v>
      </c>
      <c r="Q130" s="3">
        <v>42407</v>
      </c>
      <c r="R130">
        <f t="shared" si="5"/>
        <v>5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2011/01/28</v>
      </c>
      <c r="Q131" s="3">
        <v>42407</v>
      </c>
      <c r="R131">
        <f t="shared" ref="R131:R194" si="8">IFERROR(DATEDIF(P131,Q131,"Y"),"")</f>
        <v>5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2006/07/04</v>
      </c>
      <c r="Q132" s="3">
        <v>42407</v>
      </c>
      <c r="R132">
        <f t="shared" si="8"/>
        <v>9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2006/11/29</v>
      </c>
      <c r="Q133" s="3">
        <v>42407</v>
      </c>
      <c r="R133">
        <f t="shared" si="8"/>
        <v>9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2007/06/28</v>
      </c>
      <c r="Q134" s="3">
        <v>42407</v>
      </c>
      <c r="R134">
        <f t="shared" si="8"/>
        <v>8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2007/08/20</v>
      </c>
      <c r="Q135" s="3">
        <v>42407</v>
      </c>
      <c r="R135">
        <f t="shared" si="8"/>
        <v>8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2007/09/11</v>
      </c>
      <c r="Q136" s="3">
        <v>42407</v>
      </c>
      <c r="R136">
        <f t="shared" si="8"/>
        <v>8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2008/06/03</v>
      </c>
      <c r="Q137" s="3">
        <v>42407</v>
      </c>
      <c r="R137">
        <f t="shared" si="8"/>
        <v>7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2008/08/18</v>
      </c>
      <c r="Q138" s="3">
        <v>42407</v>
      </c>
      <c r="R138">
        <f t="shared" si="8"/>
        <v>7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2008/08/18</v>
      </c>
      <c r="Q139" s="3">
        <v>42407</v>
      </c>
      <c r="R139">
        <f t="shared" si="8"/>
        <v>7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2010/11/01</v>
      </c>
      <c r="Q140" s="3">
        <v>42407</v>
      </c>
      <c r="R140">
        <f t="shared" si="8"/>
        <v>5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2014/02/12</v>
      </c>
      <c r="Q141" s="3">
        <v>42407</v>
      </c>
      <c r="R141">
        <f t="shared" si="8"/>
        <v>1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2005/05/19</v>
      </c>
      <c r="Q142" s="3">
        <v>42407</v>
      </c>
      <c r="R142">
        <f t="shared" si="8"/>
        <v>10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2008/01/03</v>
      </c>
      <c r="Q143" s="3">
        <v>42407</v>
      </c>
      <c r="R143">
        <f t="shared" si="8"/>
        <v>8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2008/12/12</v>
      </c>
      <c r="Q144" s="3">
        <v>42407</v>
      </c>
      <c r="R144">
        <f t="shared" si="8"/>
        <v>7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2009/06/17</v>
      </c>
      <c r="Q145" s="3">
        <v>42407</v>
      </c>
      <c r="R145">
        <f t="shared" si="8"/>
        <v>6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2009/07/02</v>
      </c>
      <c r="Q146" s="3">
        <v>42407</v>
      </c>
      <c r="R146">
        <f t="shared" si="8"/>
        <v>6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2010/11/18</v>
      </c>
      <c r="Q147" s="3">
        <v>42407</v>
      </c>
      <c r="R147">
        <f t="shared" si="8"/>
        <v>5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2004/09/08</v>
      </c>
      <c r="Q148" s="3">
        <v>42407</v>
      </c>
      <c r="R148">
        <f t="shared" si="8"/>
        <v>11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2005/11/21</v>
      </c>
      <c r="Q149" s="3">
        <v>42407</v>
      </c>
      <c r="R149">
        <f t="shared" si="8"/>
        <v>10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2007/06/19</v>
      </c>
      <c r="Q150" s="3">
        <v>42407</v>
      </c>
      <c r="R150">
        <f t="shared" si="8"/>
        <v>8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2008/11/28</v>
      </c>
      <c r="Q151" s="3">
        <v>42407</v>
      </c>
      <c r="R151">
        <f t="shared" si="8"/>
        <v>7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2008/12/05</v>
      </c>
      <c r="Q152" s="3">
        <v>42407</v>
      </c>
      <c r="R152">
        <f t="shared" si="8"/>
        <v>7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2009/02/26</v>
      </c>
      <c r="Q153" s="3">
        <v>42407</v>
      </c>
      <c r="R153">
        <f t="shared" si="8"/>
        <v>6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2010/06/23</v>
      </c>
      <c r="Q154" s="3">
        <v>42407</v>
      </c>
      <c r="R154">
        <f t="shared" si="8"/>
        <v>5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2010/09/13</v>
      </c>
      <c r="Q155" s="3">
        <v>42407</v>
      </c>
      <c r="R155">
        <f t="shared" si="8"/>
        <v>5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2011/04/20</v>
      </c>
      <c r="Q156" s="3">
        <v>42407</v>
      </c>
      <c r="R156">
        <f t="shared" si="8"/>
        <v>4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2011/06/16</v>
      </c>
      <c r="Q157" s="3">
        <v>42407</v>
      </c>
      <c r="R157">
        <f t="shared" si="8"/>
        <v>4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2014/06/23</v>
      </c>
      <c r="Q158" s="3">
        <v>42407</v>
      </c>
      <c r="R158">
        <f t="shared" si="8"/>
        <v>1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2004/11/26</v>
      </c>
      <c r="Q159" s="3">
        <v>42407</v>
      </c>
      <c r="R159">
        <f t="shared" si="8"/>
        <v>11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2006/04/20</v>
      </c>
      <c r="Q160" s="3">
        <v>42407</v>
      </c>
      <c r="R160">
        <f t="shared" si="8"/>
        <v>9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2008/09/05</v>
      </c>
      <c r="Q161" s="3">
        <v>42407</v>
      </c>
      <c r="R161">
        <f t="shared" si="8"/>
        <v>7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2009/06/18</v>
      </c>
      <c r="Q162" s="3">
        <v>42407</v>
      </c>
      <c r="R162">
        <f t="shared" si="8"/>
        <v>6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2009/06/30</v>
      </c>
      <c r="Q163" s="3">
        <v>42407</v>
      </c>
      <c r="R163">
        <f t="shared" si="8"/>
        <v>6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2012/07/25</v>
      </c>
      <c r="Q164" s="3">
        <v>42407</v>
      </c>
      <c r="R164">
        <f t="shared" si="8"/>
        <v>3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2013/05/11</v>
      </c>
      <c r="Q165" s="3">
        <v>42407</v>
      </c>
      <c r="R165">
        <f t="shared" si="8"/>
        <v>2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2005/01/16</v>
      </c>
      <c r="Q166" s="3">
        <v>42407</v>
      </c>
      <c r="R166">
        <f t="shared" si="8"/>
        <v>11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2005/08/22</v>
      </c>
      <c r="Q167" s="3">
        <v>42407</v>
      </c>
      <c r="R167">
        <f t="shared" si="8"/>
        <v>10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2011/11/30</v>
      </c>
      <c r="Q168" s="3">
        <v>42407</v>
      </c>
      <c r="R168">
        <f t="shared" si="8"/>
        <v>4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2008/01/24</v>
      </c>
      <c r="Q169" s="3">
        <v>42407</v>
      </c>
      <c r="R169">
        <f t="shared" si="8"/>
        <v>8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2013/10/11</v>
      </c>
      <c r="Q170" s="3">
        <v>42407</v>
      </c>
      <c r="R170">
        <f t="shared" si="8"/>
        <v>2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2004/06/10</v>
      </c>
      <c r="Q171" s="3">
        <v>42407</v>
      </c>
      <c r="R171">
        <f t="shared" si="8"/>
        <v>11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2005/06/20</v>
      </c>
      <c r="Q172" s="3">
        <v>42407</v>
      </c>
      <c r="R172">
        <f t="shared" si="8"/>
        <v>10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2005/12/18</v>
      </c>
      <c r="Q173" s="3">
        <v>42407</v>
      </c>
      <c r="R173">
        <f t="shared" si="8"/>
        <v>10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2006/07/14</v>
      </c>
      <c r="Q174" s="3">
        <v>42407</v>
      </c>
      <c r="R174">
        <f t="shared" si="8"/>
        <v>9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2007/03/07</v>
      </c>
      <c r="Q175" s="3">
        <v>42407</v>
      </c>
      <c r="R175">
        <f t="shared" si="8"/>
        <v>8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2007/04/28</v>
      </c>
      <c r="Q176" s="3">
        <v>42407</v>
      </c>
      <c r="R176">
        <f t="shared" si="8"/>
        <v>8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2007/06/13</v>
      </c>
      <c r="Q177" s="3">
        <v>42407</v>
      </c>
      <c r="R177">
        <f t="shared" si="8"/>
        <v>8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2007/09/09</v>
      </c>
      <c r="Q178" s="3">
        <v>42407</v>
      </c>
      <c r="R178">
        <f t="shared" si="8"/>
        <v>8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2008/04/26</v>
      </c>
      <c r="Q179" s="3">
        <v>42407</v>
      </c>
      <c r="R179">
        <f t="shared" si="8"/>
        <v>7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2008/07/21</v>
      </c>
      <c r="Q180" s="3">
        <v>42407</v>
      </c>
      <c r="R180">
        <f t="shared" si="8"/>
        <v>7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2009/07/14</v>
      </c>
      <c r="Q181" s="3">
        <v>42407</v>
      </c>
      <c r="R181">
        <f t="shared" si="8"/>
        <v>6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2009/08/24</v>
      </c>
      <c r="Q182" s="3">
        <v>42407</v>
      </c>
      <c r="R182">
        <f t="shared" si="8"/>
        <v>6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2010/05/11</v>
      </c>
      <c r="Q183" s="3">
        <v>42407</v>
      </c>
      <c r="R183">
        <f t="shared" si="8"/>
        <v>5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2011/01/12</v>
      </c>
      <c r="Q184" s="3">
        <v>42407</v>
      </c>
      <c r="R184">
        <f t="shared" si="8"/>
        <v>5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2011/01/14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2011/01/22</v>
      </c>
      <c r="Q186" s="3">
        <v>42407</v>
      </c>
      <c r="R186">
        <f t="shared" si="8"/>
        <v>5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2011/06/01</v>
      </c>
      <c r="Q187" s="3">
        <v>42407</v>
      </c>
      <c r="R187">
        <f t="shared" si="8"/>
        <v>4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2011/08/26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2011/11/04</v>
      </c>
      <c r="Q189" s="3">
        <v>42407</v>
      </c>
      <c r="R189">
        <f t="shared" si="8"/>
        <v>4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2012/09/04</v>
      </c>
      <c r="Q190" s="3">
        <v>42407</v>
      </c>
      <c r="R190">
        <f t="shared" si="8"/>
        <v>3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2012/12/08</v>
      </c>
      <c r="Q191" s="3">
        <v>42407</v>
      </c>
      <c r="R191">
        <f t="shared" si="8"/>
        <v>3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2013/04/24</v>
      </c>
      <c r="Q192" s="3">
        <v>42407</v>
      </c>
      <c r="R192">
        <f t="shared" si="8"/>
        <v>2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2013/06/30</v>
      </c>
      <c r="Q193" s="3">
        <v>42407</v>
      </c>
      <c r="R193">
        <f t="shared" si="8"/>
        <v>2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2013/09/05</v>
      </c>
      <c r="Q194" s="3">
        <v>42407</v>
      </c>
      <c r="R194">
        <f t="shared" si="8"/>
        <v>2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2014/04/18</v>
      </c>
      <c r="Q195" s="3">
        <v>42407</v>
      </c>
      <c r="R195">
        <f t="shared" ref="R195:R258" si="11">IFERROR(DATEDIF(P195,Q195,"Y"),"")</f>
        <v>1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2008/04/11</v>
      </c>
      <c r="Q196" s="3">
        <v>42407</v>
      </c>
      <c r="R196">
        <f t="shared" si="11"/>
        <v>7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2008/06/01</v>
      </c>
      <c r="Q197" s="3">
        <v>42407</v>
      </c>
      <c r="R197">
        <f t="shared" si="11"/>
        <v>7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2008/10/05</v>
      </c>
      <c r="Q198" s="3">
        <v>42407</v>
      </c>
      <c r="R198">
        <f t="shared" si="11"/>
        <v>7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2009/04/14</v>
      </c>
      <c r="Q199" s="3">
        <v>42407</v>
      </c>
      <c r="R199">
        <f t="shared" si="11"/>
        <v>6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2009/08/08</v>
      </c>
      <c r="Q200" s="3">
        <v>42407</v>
      </c>
      <c r="R200">
        <f t="shared" si="11"/>
        <v>6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2009/12/01</v>
      </c>
      <c r="Q201" s="3">
        <v>42407</v>
      </c>
      <c r="R201">
        <f t="shared" si="11"/>
        <v>6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2010/06/03</v>
      </c>
      <c r="Q202" s="3">
        <v>42407</v>
      </c>
      <c r="R202">
        <f t="shared" si="11"/>
        <v>5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2010/07/03</v>
      </c>
      <c r="Q203" s="3">
        <v>42407</v>
      </c>
      <c r="R203">
        <f t="shared" si="11"/>
        <v>5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2010/10/20</v>
      </c>
      <c r="Q204" s="3">
        <v>42407</v>
      </c>
      <c r="R204">
        <f t="shared" si="11"/>
        <v>5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2010/11/11</v>
      </c>
      <c r="Q205" s="3">
        <v>42407</v>
      </c>
      <c r="R205">
        <f t="shared" si="11"/>
        <v>5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2011/09/27</v>
      </c>
      <c r="Q206" s="3">
        <v>42407</v>
      </c>
      <c r="R206">
        <f t="shared" si="11"/>
        <v>4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2012/05/21</v>
      </c>
      <c r="Q207" s="3">
        <v>42407</v>
      </c>
      <c r="R207">
        <f t="shared" si="11"/>
        <v>3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2012/07/18</v>
      </c>
      <c r="Q208" s="3">
        <v>42407</v>
      </c>
      <c r="R208">
        <f t="shared" si="11"/>
        <v>3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2012/10/19</v>
      </c>
      <c r="Q209" s="3">
        <v>42407</v>
      </c>
      <c r="R209">
        <f t="shared" si="11"/>
        <v>3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2013/09/19</v>
      </c>
      <c r="Q210" s="3">
        <v>42407</v>
      </c>
      <c r="R210">
        <f t="shared" si="11"/>
        <v>2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2005/01/21</v>
      </c>
      <c r="Q211" s="3">
        <v>42407</v>
      </c>
      <c r="R211">
        <f t="shared" si="11"/>
        <v>11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2005/06/13</v>
      </c>
      <c r="Q212" s="3">
        <v>42407</v>
      </c>
      <c r="R212">
        <f t="shared" si="11"/>
        <v>10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2005/10/23</v>
      </c>
      <c r="Q213" s="3">
        <v>42407</v>
      </c>
      <c r="R213">
        <f t="shared" si="11"/>
        <v>10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2007/11/19</v>
      </c>
      <c r="Q214" s="3">
        <v>42407</v>
      </c>
      <c r="R214">
        <f t="shared" si="11"/>
        <v>8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2008/05/16</v>
      </c>
      <c r="Q215" s="3">
        <v>42407</v>
      </c>
      <c r="R215">
        <f t="shared" si="11"/>
        <v>7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2008/10/23</v>
      </c>
      <c r="Q216" s="3">
        <v>42407</v>
      </c>
      <c r="R216">
        <f t="shared" si="11"/>
        <v>7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2010/04/13</v>
      </c>
      <c r="Q217" s="3">
        <v>42407</v>
      </c>
      <c r="R217">
        <f t="shared" si="11"/>
        <v>5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2010/11/19</v>
      </c>
      <c r="Q218" s="3">
        <v>42407</v>
      </c>
      <c r="R218">
        <f t="shared" si="11"/>
        <v>5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2011/03/21</v>
      </c>
      <c r="Q219" s="3">
        <v>42407</v>
      </c>
      <c r="R219">
        <f t="shared" si="11"/>
        <v>4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2011/04/09</v>
      </c>
      <c r="Q220" s="3">
        <v>42407</v>
      </c>
      <c r="R220">
        <f t="shared" si="11"/>
        <v>4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2011/10/19</v>
      </c>
      <c r="Q221" s="3">
        <v>42407</v>
      </c>
      <c r="R221">
        <f t="shared" si="11"/>
        <v>4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2012/08/04</v>
      </c>
      <c r="Q222" s="3">
        <v>42407</v>
      </c>
      <c r="R222">
        <f t="shared" si="11"/>
        <v>3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2006/11/21</v>
      </c>
      <c r="Q223" s="3">
        <v>42407</v>
      </c>
      <c r="R223">
        <f t="shared" si="11"/>
        <v>9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2007/05/29</v>
      </c>
      <c r="Q224" s="3">
        <v>42407</v>
      </c>
      <c r="R224">
        <f t="shared" si="11"/>
        <v>8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2008/03/21</v>
      </c>
      <c r="Q225" s="3">
        <v>42407</v>
      </c>
      <c r="R225">
        <f t="shared" si="11"/>
        <v>7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2008/05/18</v>
      </c>
      <c r="Q226" s="3">
        <v>42407</v>
      </c>
      <c r="R226">
        <f t="shared" si="11"/>
        <v>7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2009/02/02</v>
      </c>
      <c r="Q227" s="3">
        <v>42407</v>
      </c>
      <c r="R227">
        <f t="shared" si="11"/>
        <v>7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2009/07/29</v>
      </c>
      <c r="Q228" s="3">
        <v>42407</v>
      </c>
      <c r="R228">
        <f t="shared" si="11"/>
        <v>6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2011/03/15</v>
      </c>
      <c r="Q229" s="3">
        <v>42407</v>
      </c>
      <c r="R229">
        <f t="shared" si="11"/>
        <v>4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2011/10/09</v>
      </c>
      <c r="Q230" s="3">
        <v>42407</v>
      </c>
      <c r="R230">
        <f t="shared" si="11"/>
        <v>4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2012/06/22</v>
      </c>
      <c r="Q231" s="3">
        <v>42407</v>
      </c>
      <c r="R231">
        <f t="shared" si="11"/>
        <v>3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2012/09/22</v>
      </c>
      <c r="Q232" s="3">
        <v>42407</v>
      </c>
      <c r="R232">
        <f t="shared" si="11"/>
        <v>3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2013/02/07</v>
      </c>
      <c r="Q233" s="3">
        <v>42407</v>
      </c>
      <c r="R233">
        <f t="shared" si="11"/>
        <v>3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2013/10/25</v>
      </c>
      <c r="Q234" s="3">
        <v>42407</v>
      </c>
      <c r="R234">
        <f t="shared" si="11"/>
        <v>2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2013/11/09</v>
      </c>
      <c r="Q235" s="3">
        <v>42407</v>
      </c>
      <c r="R235">
        <f t="shared" si="11"/>
        <v>2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2004/09/03</v>
      </c>
      <c r="Q236" s="3">
        <v>42407</v>
      </c>
      <c r="R236">
        <f t="shared" si="11"/>
        <v>11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2005/02/13</v>
      </c>
      <c r="Q237" s="3">
        <v>42407</v>
      </c>
      <c r="R237">
        <f t="shared" si="11"/>
        <v>10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2005/10/23</v>
      </c>
      <c r="Q238" s="3">
        <v>42407</v>
      </c>
      <c r="R238">
        <f t="shared" si="11"/>
        <v>10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2006/08/24</v>
      </c>
      <c r="Q239" s="3">
        <v>42407</v>
      </c>
      <c r="R239">
        <f t="shared" si="11"/>
        <v>9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2007/05/12</v>
      </c>
      <c r="Q240" s="3">
        <v>42407</v>
      </c>
      <c r="R240">
        <f t="shared" si="11"/>
        <v>8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2007/07/12</v>
      </c>
      <c r="Q241" s="3">
        <v>42407</v>
      </c>
      <c r="R241">
        <f t="shared" si="11"/>
        <v>8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2008/10/26</v>
      </c>
      <c r="Q242" s="3">
        <v>42407</v>
      </c>
      <c r="R242">
        <f t="shared" si="11"/>
        <v>7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2009/08/16</v>
      </c>
      <c r="Q243" s="3">
        <v>42407</v>
      </c>
      <c r="R243">
        <f t="shared" si="11"/>
        <v>6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2011/04/14</v>
      </c>
      <c r="Q244" s="3">
        <v>42407</v>
      </c>
      <c r="R244">
        <f t="shared" si="11"/>
        <v>4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2007/06/23</v>
      </c>
      <c r="Q245" s="3">
        <v>42407</v>
      </c>
      <c r="R245">
        <f t="shared" si="11"/>
        <v>8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2008/04/22</v>
      </c>
      <c r="Q246" s="3">
        <v>42407</v>
      </c>
      <c r="R246">
        <f t="shared" si="11"/>
        <v>7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2009/10/19</v>
      </c>
      <c r="Q247" s="3">
        <v>42407</v>
      </c>
      <c r="R247">
        <f t="shared" si="11"/>
        <v>6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291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292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293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294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295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296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297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298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299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300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301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302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303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304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305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306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307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308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309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310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311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312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313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314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315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316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317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318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319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320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321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322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323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324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325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326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327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328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329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330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331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332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333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334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335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336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337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338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339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340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341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342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343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344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345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346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347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348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349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350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351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IFERROR(Sheet3!Q352,"")</f>
        <v>2012/04/22</v>
      </c>
      <c r="Q519" s="3">
        <v>42407</v>
      </c>
      <c r="R519">
        <f t="shared" si="26"/>
        <v>3</v>
      </c>
    </row>
    <row r="520" spans="15:18" x14ac:dyDescent="0.15">
      <c r="O520" t="str">
        <f>IFERROR(テーブル_Swim014[[#This Row],[選手番号]],"")</f>
        <v/>
      </c>
      <c r="P520">
        <f>IFERROR(Sheet3!Q353,"")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IFERROR(Sheet3!Q354,"")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IFERROR(Sheet3!Q355,"")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IFERROR(Sheet3!Q356,"")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IFERROR(Sheet3!Q357,"")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IFERROR(Sheet3!Q358,"")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IFERROR(Sheet3!Q359,"")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IFERROR(Sheet3!Q360,"")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IFERROR(Sheet3!Q361,"")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IFERROR(Sheet3!Q362,"")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IFERROR(Sheet3!Q363,"")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IFERROR(Sheet3!Q364,"")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IFERROR(Sheet3!Q365,"")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IFERROR(Sheet3!Q366,"")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IFERROR(Sheet3!Q367,"")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IFERROR(Sheet3!Q368,"")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IFERROR(Sheet3!Q369,"")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IFERROR(Sheet3!Q370,"")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IFERROR(Sheet3!Q371,"")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IFERROR(Sheet3!Q372,"")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IFERROR(Sheet3!Q373,"")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IFERROR(Sheet3!Q374,"")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IFERROR(Sheet3!Q375,"")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IFERROR(Sheet3!Q376,"")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IFERROR(Sheet3!Q377,"")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IFERROR(Sheet3!Q378,"")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IFERROR(Sheet3!Q379,"")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IFERROR(Sheet3!Q380,"")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IFERROR(Sheet3!Q381,"")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IFERROR(Sheet3!Q382,"")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IFERROR(Sheet3!Q383,"")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IFERROR(Sheet3!Q384,"")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IFERROR(Sheet3!Q385,"")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IFERROR(Sheet3!Q386,"")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IFERROR(Sheet3!Q387,"")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IFERROR(Sheet3!Q388,"")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IFERROR(Sheet3!Q389,"")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IFERROR(Sheet3!Q390,"")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IFERROR(Sheet3!Q391,"")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IFERROR(Sheet3!Q392,"")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IFERROR(Sheet3!Q393,"")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IFERROR(Sheet3!Q394,"")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IFERROR(Sheet3!Q395,"")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IFERROR(Sheet3!Q396,"")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IFERROR(Sheet3!Q397,"")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IFERROR(Sheet3!Q398,"")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IFERROR(Sheet3!Q399,"")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IFERROR(Sheet3!Q400,"")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IFERROR(Sheet3!Q401,"")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IFERROR(Sheet3!Q402,"")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IFERROR(Sheet3!Q403,"")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IFERROR(Sheet3!Q404,"")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IFERROR(Sheet3!Q405,"")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IFERROR(Sheet3!Q406,"")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IFERROR(Sheet3!Q407,"")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IFERROR(Sheet3!Q408,"")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IFERROR(Sheet3!Q409,"")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IFERROR(Sheet3!Q410,"")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IFERROR(Sheet3!Q411,"")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IFERROR(Sheet3!Q412,"")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IFERROR(Sheet3!Q413,"")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IFERROR(Sheet3!Q414,"")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IFERROR(Sheet3!Q415,"")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IFERROR(Sheet3!Q416,"")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IFERROR(Sheet3!Q417,"")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IFERROR(Sheet3!Q418,"")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IFERROR(Sheet3!Q419,"")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IFERROR(Sheet3!Q420,"")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IFERROR(Sheet3!Q421,"")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IFERROR(Sheet3!Q422,"")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IFERROR(Sheet3!Q423,"")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IFERROR(Sheet3!Q424,"")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IFERROR(Sheet3!Q425,"")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IFERROR(Sheet3!Q426,"")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IFERROR(Sheet3!Q427,"")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IFERROR(Sheet3!Q428,"")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IFERROR(Sheet3!Q429,"")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IFERROR(Sheet3!Q430,"")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IFERROR(Sheet3!Q431,"")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IFERROR(Sheet3!Q432,"")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IFERROR(Sheet3!Q433,"")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IFERROR(Sheet3!Q434,"")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IFERROR(Sheet3!Q435,"")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IFERROR(Sheet3!Q436,"")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IFERROR(Sheet3!Q437,"")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IFERROR(Sheet3!Q438,"")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IFERROR(Sheet3!Q439,"")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IFERROR(Sheet3!Q440,"")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IFERROR(Sheet3!Q441,"")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IFERROR(Sheet3!Q442,"")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IFERROR(Sheet3!Q443,"")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IFERROR(Sheet3!Q444,"")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IFERROR(Sheet3!Q445,"")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IFERROR(Sheet3!Q446,"")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IFERROR(Sheet3!Q447,"")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IFERROR(Sheet3!Q448,"")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IFERROR(Sheet3!Q449,"")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IFERROR(Sheet3!Q450,"")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IFERROR(Sheet3!Q451,"")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IFERROR(Sheet3!Q452,"")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IFERROR(Sheet3!Q453,"")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IFERROR(Sheet3!Q454,"")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IFERROR(Sheet3!Q455,"")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IFERROR(Sheet3!Q456,"")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IFERROR(Sheet3!Q457,"")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IFERROR(Sheet3!Q458,"")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IFERROR(Sheet3!Q459,"")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IFERROR(Sheet3!Q460,"")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IFERROR(Sheet3!Q461,"")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IFERROR(Sheet3!Q462,"")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IFERROR(Sheet3!Q463,"")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IFERROR(Sheet3!Q464,"")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IFERROR(Sheet3!Q465,"")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IFERROR(Sheet3!Q466,"")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IFERROR(Sheet3!Q467,"")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IFERROR(Sheet3!Q468,"")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IFERROR(Sheet3!Q469,"")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IFERROR(Sheet3!Q470,"")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IFERROR(Sheet3!Q471,"")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IFERROR(Sheet3!Q472,"")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IFERROR(Sheet3!Q473,"")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IFERROR(Sheet3!Q474,"")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IFERROR(Sheet3!Q475,"")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IFERROR(Sheet3!Q476,"")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IFERROR(Sheet3!Q477,"")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IFERROR(Sheet3!Q478,"")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IFERROR(Sheet3!Q479,"")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IFERROR(Sheet3!Q480,"")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IFERROR(Sheet3!Q481,"")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IFERROR(Sheet3!Q482,"")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IFERROR(Sheet3!Q483,"")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IFERROR(Sheet3!Q484,"")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IFERROR(Sheet3!Q485,"")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IFERROR(Sheet3!Q486,"")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IFERROR(Sheet3!Q487,"")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IFERROR(Sheet3!Q488,"")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IFERROR(Sheet3!Q489,"")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IFERROR(Sheet3!Q490,"")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IFERROR(Sheet3!Q491,"")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IFERROR(Sheet3!Q492,"")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IFERROR(Sheet3!Q493,"")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IFERROR(Sheet3!Q494,"")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IFERROR(Sheet3!Q495,"")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IFERROR(Sheet3!Q496,"")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IFERROR(Sheet3!Q497,"")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IFERROR(Sheet3!Q498,"")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IFERROR(Sheet3!Q499,"")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IFERROR(Sheet3!Q500,"")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IFERROR(Sheet3!Q501,"")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IFERROR(Sheet3!Q502,"")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IFERROR(Sheet3!Q503,"")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IFERROR(Sheet3!Q504,"")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IFERROR(Sheet3!Q505,"")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IFERROR(Sheet3!Q506,"")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IFERROR(Sheet3!Q507,"")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IFERROR(Sheet3!Q508,"")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IFERROR(Sheet3!Q509,"")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IFERROR(Sheet3!Q510,"")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IFERROR(Sheet3!Q511,"")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IFERROR(Sheet3!Q512,"")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IFERROR(Sheet3!Q513,"")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IFERROR(Sheet3!Q514,"")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IFERROR(Sheet3!Q515,"")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IFERROR(Sheet3!Q516,"")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IFERROR(Sheet3!Q517,"")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IFERROR(Sheet3!Q518,"")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IFERROR(Sheet3!Q519,"")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IFERROR(Sheet3!Q520,"")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IFERROR(Sheet3!Q521,"")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IFERROR(Sheet3!Q522,"")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IFERROR(Sheet3!Q523,"")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IFERROR(Sheet3!Q524,"")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IFERROR(Sheet3!Q525,"")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IFERROR(Sheet3!Q526,"")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IFERROR(Sheet3!Q527,"")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IFERROR(Sheet3!Q528,"")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IFERROR(Sheet3!Q529,"")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IFERROR(Sheet3!Q530,"")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IFERROR(Sheet3!Q531,"")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IFERROR(Sheet3!Q532,"")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IFERROR(Sheet3!Q533,"")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IFERROR(Sheet3!Q534,"")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IFERROR(Sheet3!Q535,"")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IFERROR(Sheet3!Q536,"")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IFERROR(Sheet3!Q537,"")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IFERROR(Sheet3!Q538,"")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IFERROR(Sheet3!Q539,"")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IFERROR(Sheet3!Q540,"")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IFERROR(Sheet3!Q541,"")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IFERROR(Sheet3!Q542,"")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IFERROR(Sheet3!Q543,"")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IFERROR(Sheet3!Q544,"")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IFERROR(Sheet3!Q545,"")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IFERROR(Sheet3!Q546,"")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IFERROR(Sheet3!Q547,"")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IFERROR(Sheet3!Q548,"")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IFERROR(Sheet3!Q549,"")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IFERROR(Sheet3!Q550,"")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IFERROR(Sheet3!Q551,"")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IFERROR(Sheet3!Q552,"")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IFERROR(Sheet3!Q553,"")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IFERROR(Sheet3!Q554,"")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IFERROR(Sheet3!Q555,"")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IFERROR(Sheet3!Q556,"")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IFERROR(Sheet3!Q557,"")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IFERROR(Sheet3!Q558,"")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IFERROR(Sheet3!Q559,"")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IFERROR(Sheet3!Q560,"")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IFERROR(Sheet3!Q561,"")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IFERROR(Sheet3!Q562,"")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IFERROR(Sheet3!Q563,"")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IFERROR(Sheet3!Q564,"")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IFERROR(Sheet3!Q565,"")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IFERROR(Sheet3!Q566,"")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IFERROR(Sheet3!Q567,"")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IFERROR(Sheet3!Q568,"")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IFERROR(Sheet3!Q569,"")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IFERROR(Sheet3!Q570,"")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IFERROR(Sheet3!Q571,"")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IFERROR(Sheet3!Q572,"")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IFERROR(Sheet3!Q573,"")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IFERROR(Sheet3!Q574,"")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IFERROR(Sheet3!Q575,"")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IFERROR(Sheet3!Q576,"")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IFERROR(Sheet3!Q577,"")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IFERROR(Sheet3!Q578,"")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IFERROR(Sheet3!Q579,"")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IFERROR(Sheet3!Q580,"")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IFERROR(Sheet3!Q581,"")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IFERROR(Sheet3!Q582,"")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IFERROR(Sheet3!Q583,"")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IFERROR(Sheet3!Q584,"")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IFERROR(Sheet3!Q585,"")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IFERROR(Sheet3!Q586,"")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IFERROR(Sheet3!Q587,"")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IFERROR(Sheet3!Q588,"")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IFERROR(Sheet3!Q589,"")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IFERROR(Sheet3!Q590,"")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IFERROR(Sheet3!Q591,"")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IFERROR(Sheet3!Q592,"")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IFERROR(Sheet3!Q593,"")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IFERROR(Sheet3!Q594,"")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IFERROR(Sheet3!Q595,"")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IFERROR(Sheet3!Q596,"")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IFERROR(Sheet3!Q597,"")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IFERROR(Sheet3!Q598,"")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IFERROR(Sheet3!Q599,"")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IFERROR(Sheet3!Q600,"")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IFERROR(Sheet3!Q601,"")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IFERROR(Sheet3!Q602,"")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IFERROR(Sheet3!Q603,"")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IFERROR(Sheet3!Q604,"")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IFERROR(Sheet3!Q605,"")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IFERROR(Sheet3!Q606,"")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IFERROR(Sheet3!Q607,"")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IFERROR(Sheet3!Q608,"")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IFERROR(Sheet3!Q609,"")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IFERROR(Sheet3!Q610,"")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IFERROR(Sheet3!Q611,"")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IFERROR(Sheet3!Q612,"")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IFERROR(Sheet3!Q613,"")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IFERROR(Sheet3!Q614,"")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IFERROR(Sheet3!Q615,"")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IFERROR(Sheet3!Q616,"")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IFERROR(Sheet3!Q617,"")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IFERROR(Sheet3!Q618,"")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IFERROR(Sheet3!Q619,"")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IFERROR(Sheet3!Q620,"")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IFERROR(Sheet3!Q621,"")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IFERROR(Sheet3!Q622,"")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IFERROR(Sheet3!Q623,"")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IFERROR(Sheet3!Q624,"")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IFERROR(Sheet3!Q625,"")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IFERROR(Sheet3!Q626,"")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IFERROR(Sheet3!Q627,"")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IFERROR(Sheet3!Q628,"")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IFERROR(Sheet3!Q629,"")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IFERROR(Sheet3!Q630,"")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IFERROR(Sheet3!Q631,"")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IFERROR(Sheet3!Q632,"")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IFERROR(Sheet3!Q633,"")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IFERROR(Sheet3!Q634,"")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IFERROR(Sheet3!Q635,"")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IFERROR(Sheet3!Q636,"")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IFERROR(Sheet3!Q637,"")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IFERROR(Sheet3!Q638,"")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IFERROR(Sheet3!Q639,"")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IFERROR(Sheet3!Q640,"")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IFERROR(Sheet3!Q641,"")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IFERROR(Sheet3!Q642,"")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IFERROR(Sheet3!Q643,"")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IFERROR(Sheet3!Q644,"")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IFERROR(Sheet3!Q645,"")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IFERROR(Sheet3!Q646,"")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IFERROR(Sheet3!Q647,"")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IFERROR(Sheet3!Q648,"")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IFERROR(Sheet3!Q649,"")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IFERROR(Sheet3!Q650,"")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IFERROR(Sheet3!Q651,"")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IFERROR(Sheet3!Q652,"")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IFERROR(Sheet3!Q653,"")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IFERROR(Sheet3!Q654,"")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IFERROR(Sheet3!Q655,"")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IFERROR(Sheet3!Q656,"")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IFERROR(Sheet3!Q657,"")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IFERROR(Sheet3!Q658,"")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IFERROR(Sheet3!Q659,"")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IFERROR(Sheet3!Q660,"")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IFERROR(Sheet3!Q661,"")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IFERROR(Sheet3!Q662,"")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IFERROR(Sheet3!Q663,"")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IFERROR(Sheet3!Q664,"")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IFERROR(Sheet3!Q665,"")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IFERROR(Sheet3!Q666,"")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IFERROR(Sheet3!Q667,"")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IFERROR(Sheet3!Q668,"")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IFERROR(Sheet3!Q669,"")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IFERROR(Sheet3!Q670,"")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IFERROR(Sheet3!Q671,"")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IFERROR(Sheet3!Q672,"")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IFERROR(Sheet3!Q673,"")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IFERROR(Sheet3!Q674,"")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IFERROR(Sheet3!Q675,"")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IFERROR(Sheet3!Q676,"")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IFERROR(Sheet3!Q677,"")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IFERROR(Sheet3!Q678,"")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IFERROR(Sheet3!Q679,"")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IFERROR(Sheet3!Q680,"")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IFERROR(Sheet3!Q681,"")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IFERROR(Sheet3!Q682,"")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IFERROR(Sheet3!Q683,"")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IFERROR(Sheet3!Q684,"")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IFERROR(Sheet3!Q685,"")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IFERROR(Sheet3!Q686,"")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IFERROR(Sheet3!Q687,"")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IFERROR(Sheet3!Q688,"")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IFERROR(Sheet3!Q689,"")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IFERROR(Sheet3!Q690,"")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IFERROR(Sheet3!Q691,"")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IFERROR(Sheet3!Q692,"")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IFERROR(Sheet3!Q693,"")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IFERROR(Sheet3!Q694,"")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IFERROR(Sheet3!Q695,"")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IFERROR(Sheet3!Q696,"")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IFERROR(Sheet3!Q697,"")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IFERROR(Sheet3!Q698,"")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IFERROR(Sheet3!Q699,"")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IFERROR(Sheet3!Q700,"")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IFERROR(Sheet3!Q701,"")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IFERROR(Sheet3!Q702,"")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IFERROR(Sheet3!Q703,"")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IFERROR(Sheet3!Q704,"")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IFERROR(Sheet3!Q705,"")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IFERROR(Sheet3!Q706,"")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IFERROR(Sheet3!Q707,"")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IFERROR(Sheet3!Q708,"")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IFERROR(Sheet3!Q709,"")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IFERROR(Sheet3!Q710,"")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IFERROR(Sheet3!Q711,"")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IFERROR(Sheet3!Q712,"")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IFERROR(Sheet3!Q713,"")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IFERROR(Sheet3!Q714,"")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IFERROR(Sheet3!Q715,"")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IFERROR(Sheet3!Q716,"")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IFERROR(Sheet3!Q717,"")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IFERROR(Sheet3!Q718,"")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IFERROR(Sheet3!Q719,"")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IFERROR(Sheet3!Q720,"")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IFERROR(Sheet3!Q721,"")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IFERROR(Sheet3!Q722,"")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IFERROR(Sheet3!Q723,"")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IFERROR(Sheet3!Q724,"")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IFERROR(Sheet3!Q725,"")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IFERROR(Sheet3!Q726,"")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IFERROR(Sheet3!Q727,"")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IFERROR(Sheet3!Q728,"")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IFERROR(Sheet3!Q729,"")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IFERROR(Sheet3!Q730,"")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IFERROR(Sheet3!Q731,"")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IFERROR(Sheet3!Q732,"")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IFERROR(Sheet3!Q733,"")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IFERROR(Sheet3!Q734,"")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IFERROR(Sheet3!Q735,"")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IFERROR(Sheet3!Q736,"")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IFERROR(Sheet3!Q737,"")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IFERROR(Sheet3!Q738,"")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IFERROR(Sheet3!Q739,"")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IFERROR(Sheet3!Q740,"")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IFERROR(Sheet3!Q741,"")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IFERROR(Sheet3!Q742,"")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IFERROR(Sheet3!Q743,"")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IFERROR(Sheet3!Q744,"")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IFERROR(Sheet3!Q745,"")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IFERROR(Sheet3!Q746,"")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IFERROR(Sheet3!Q747,"")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IFERROR(Sheet3!Q748,"")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IFERROR(Sheet3!Q749,"")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IFERROR(Sheet3!Q750,"")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IFERROR(Sheet3!Q751,"")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IFERROR(Sheet3!Q752,"")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IFERROR(Sheet3!Q753,"")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IFERROR(Sheet3!Q754,"")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IFERROR(Sheet3!Q755,"")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IFERROR(Sheet3!Q756,"")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IFERROR(Sheet3!Q757,"")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IFERROR(Sheet3!Q758,"")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IFERROR(Sheet3!Q759,"")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IFERROR(Sheet3!Q760,"")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IFERROR(Sheet3!Q761,"")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IFERROR(Sheet3!Q762,"")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IFERROR(Sheet3!Q763,"")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IFERROR(Sheet3!Q764,"")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IFERROR(Sheet3!Q765,"")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IFERROR(Sheet3!Q766,"")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IFERROR(Sheet3!Q767,"")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IFERROR(Sheet3!Q768,"")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IFERROR(Sheet3!Q769,"")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IFERROR(Sheet3!Q770,"")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IFERROR(Sheet3!Q771,"")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IFERROR(Sheet3!Q772,"")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IFERROR(Sheet3!Q773,"")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IFERROR(Sheet3!Q774,"")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IFERROR(Sheet3!Q775,"")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IFERROR(Sheet3!Q776,"")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IFERROR(Sheet3!Q777,"")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IFERROR(Sheet3!Q778,"")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IFERROR(Sheet3!Q779,"")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IFERROR(Sheet3!Q780,"")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IFERROR(Sheet3!Q781,"")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IFERROR(Sheet3!Q782,"")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IFERROR(Sheet3!Q783,"")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IFERROR(Sheet3!Q784,"")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IFERROR(Sheet3!Q785,"")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IFERROR(Sheet3!Q786,"")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IFERROR(Sheet3!Q787,"")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IFERROR(Sheet3!Q788,"")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IFERROR(Sheet3!Q789,"")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IFERROR(Sheet3!Q790,"")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IFERROR(Sheet3!Q791,"")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IFERROR(Sheet3!Q792,"")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IFERROR(Sheet3!Q793,"")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IFERROR(Sheet3!Q794,"")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IFERROR(Sheet3!Q795,"")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IFERROR(Sheet3!Q796,"")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IFERROR(Sheet3!Q797,"")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IFERROR(Sheet3!Q798,"")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IFERROR(Sheet3!Q799,"")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IFERROR(Sheet3!Q800,"")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IFERROR(Sheet3!Q801,"")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IFERROR(Sheet3!Q802,"")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IFERROR(Sheet3!Q803,"")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IFERROR(Sheet3!Q804,"")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IFERROR(Sheet3!Q805,"")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IFERROR(Sheet3!Q806,"")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IFERROR(Sheet3!Q807,"")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IFERROR(Sheet3!Q808,"")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IFERROR(Sheet3!Q809,"")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IFERROR(Sheet3!Q810,"")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IFERROR(Sheet3!Q811,"")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IFERROR(Sheet3!Q812,"")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IFERROR(Sheet3!Q813,"")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IFERROR(Sheet3!Q814,"")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IFERROR(Sheet3!Q815,"")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IFERROR(Sheet3!Q816,"")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IFERROR(Sheet3!Q817,"")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IFERROR(Sheet3!Q818,"")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IFERROR(Sheet3!Q819,"")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IFERROR(Sheet3!Q820,"")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IFERROR(Sheet3!Q821,"")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IFERROR(Sheet3!Q822,"")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IFERROR(Sheet3!Q823,"")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IFERROR(Sheet3!Q824,"")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IFERROR(Sheet3!Q825,"")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IFERROR(Sheet3!Q826,"")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IFERROR(Sheet3!Q827,"")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IFERROR(Sheet3!Q828,"")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IFERROR(Sheet3!Q829,"")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IFERROR(Sheet3!Q830,"")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IFERROR(Sheet3!Q831,"")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IFERROR(Sheet3!Q832,"")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IFERROR(Sheet3!Q833,"")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IFERROR(Sheet3!Q834,"")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136</v>
      </c>
      <c r="B1" s="2" t="s">
        <v>6</v>
      </c>
      <c r="C1" s="2" t="s">
        <v>66</v>
      </c>
      <c r="D1" s="16"/>
      <c r="E1" s="16" t="s">
        <v>140</v>
      </c>
      <c r="F1" s="16" t="s">
        <v>141</v>
      </c>
      <c r="G1" s="16" t="s">
        <v>142</v>
      </c>
      <c r="H1" s="16" t="s">
        <v>143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32</v>
      </c>
      <c r="F2" s="22" t="str">
        <f>IFERROR(VLOOKUP(E2,Sheet3!A:H,3,0),"")</f>
        <v xml:space="preserve">門田　彩聖                    </v>
      </c>
      <c r="G2" s="22" t="str">
        <f>IFERROR(VLOOKUP(E2,Sheet3!A:H,8,0),"")</f>
        <v xml:space="preserve">五百木ＳＣ      </v>
      </c>
      <c r="H2" s="22" t="str">
        <f>IFERROR(VLOOKUP(E2,Sheet2!A:B,2,0),"")</f>
        <v/>
      </c>
      <c r="I2" s="22" t="str">
        <f>CONCATENATE(E2,A2)</f>
        <v>321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248</v>
      </c>
      <c r="F3" s="22" t="str">
        <f>IFERROR(VLOOKUP(E3,Sheet3!A:H,3,0),"")</f>
        <v xml:space="preserve">渡邉　愛和                    </v>
      </c>
      <c r="G3" s="22" t="str">
        <f>IFERROR(VLOOKUP(E3,Sheet3!A:H,8,0),"")</f>
        <v xml:space="preserve">リー保内        </v>
      </c>
      <c r="H3" s="22" t="str">
        <f>IFERROR(VLOOKUP(E3,Sheet2!A:B,2,0),"")</f>
        <v/>
      </c>
      <c r="I3" s="22" t="str">
        <f t="shared" ref="I3:I66" si="1">CONCATENATE(E3,A3)</f>
        <v>2481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64</v>
      </c>
      <c r="F4" s="22" t="str">
        <f>IFERROR(VLOOKUP(E4,Sheet3!A:H,3,0),"")</f>
        <v xml:space="preserve">曽根芹李空                    </v>
      </c>
      <c r="G4" s="22" t="str">
        <f>IFERROR(VLOOKUP(E4,Sheet3!A:H,8,0),"")</f>
        <v xml:space="preserve">ｴﾘｴｰﾙSRT        </v>
      </c>
      <c r="H4" s="22" t="str">
        <f>IFERROR(VLOOKUP(E4,Sheet2!A:B,2,0),"")</f>
        <v/>
      </c>
      <c r="I4" s="22" t="str">
        <f t="shared" si="1"/>
        <v>641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66</v>
      </c>
      <c r="F5" s="22" t="str">
        <f>IFERROR(VLOOKUP(E5,Sheet3!A:H,3,0),"")</f>
        <v xml:space="preserve">加地奈伎紗                    </v>
      </c>
      <c r="G5" s="22" t="str">
        <f>IFERROR(VLOOKUP(E5,Sheet3!A:H,8,0),"")</f>
        <v xml:space="preserve">西条ＳＣ        </v>
      </c>
      <c r="H5" s="22" t="str">
        <f>IFERROR(VLOOKUP(E5,Sheet2!A:B,2,0),"")</f>
        <v/>
      </c>
      <c r="I5" s="22" t="str">
        <f t="shared" si="1"/>
        <v>661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164</v>
      </c>
      <c r="F6" s="22" t="str">
        <f>IFERROR(VLOOKUP(E6,Sheet3!A:H,3,0),"")</f>
        <v xml:space="preserve">山田　帆夏                    </v>
      </c>
      <c r="G6" s="22" t="str">
        <f>IFERROR(VLOOKUP(E6,Sheet3!A:H,8,0),"")</f>
        <v xml:space="preserve">ＭＧ双葉        </v>
      </c>
      <c r="H6" s="22" t="str">
        <f>IFERROR(VLOOKUP(E6,Sheet2!A:B,2,0),"")</f>
        <v/>
      </c>
      <c r="I6" s="22" t="str">
        <f t="shared" si="1"/>
        <v>1641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233</v>
      </c>
      <c r="F7" s="22" t="str">
        <f>IFERROR(VLOOKUP(E7,Sheet3!A:H,3,0),"")</f>
        <v xml:space="preserve">髙橋　希光                    </v>
      </c>
      <c r="G7" s="22" t="str">
        <f>IFERROR(VLOOKUP(E7,Sheet3!A:H,8,0),"")</f>
        <v xml:space="preserve">フィッタ重信    </v>
      </c>
      <c r="H7" s="22" t="str">
        <f>IFERROR(VLOOKUP(E7,Sheet2!A:B,2,0),"")</f>
        <v/>
      </c>
      <c r="I7" s="22" t="str">
        <f t="shared" si="1"/>
        <v>2331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114</v>
      </c>
      <c r="F8" s="22" t="str">
        <f>IFERROR(VLOOKUP(E8,Sheet3!A:H,3,0),"")</f>
        <v xml:space="preserve">白石優里花                    </v>
      </c>
      <c r="G8" s="22" t="str">
        <f>IFERROR(VLOOKUP(E8,Sheet3!A:H,8,0),"")</f>
        <v xml:space="preserve">ファイブテン    </v>
      </c>
      <c r="H8" s="22" t="str">
        <f>IFERROR(VLOOKUP(E8,Sheet2!A:B,2,0),"")</f>
        <v/>
      </c>
      <c r="I8" s="22" t="str">
        <f t="shared" si="1"/>
        <v>1141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2</v>
      </c>
      <c r="C9" s="22">
        <f>IFERROR(テーブル_Swim015[[#This Row],[水路]],"")</f>
        <v>1</v>
      </c>
      <c r="D9" s="22" t="str">
        <f t="shared" si="0"/>
        <v>121</v>
      </c>
      <c r="E9" s="22">
        <f>IFERROR(テーブル_Swim015[[#This Row],[選手番号]],"")</f>
        <v>115</v>
      </c>
      <c r="F9" s="22" t="str">
        <f>IFERROR(VLOOKUP(E9,Sheet3!A:H,3,0),"")</f>
        <v xml:space="preserve">山林　香奈                    </v>
      </c>
      <c r="G9" s="22" t="str">
        <f>IFERROR(VLOOKUP(E9,Sheet3!A:H,8,0),"")</f>
        <v xml:space="preserve">ファイブテン    </v>
      </c>
      <c r="H9" s="22" t="str">
        <f>IFERROR(VLOOKUP(E9,Sheet2!A:B,2,0),"")</f>
        <v/>
      </c>
      <c r="I9" s="22" t="str">
        <f t="shared" si="1"/>
        <v>1151</v>
      </c>
      <c r="J9" s="22">
        <f t="shared" si="2"/>
        <v>2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2</v>
      </c>
      <c r="D10" s="22" t="str">
        <f t="shared" si="0"/>
        <v>122</v>
      </c>
      <c r="E10" s="22">
        <f>IFERROR(テーブル_Swim015[[#This Row],[選手番号]],"")</f>
        <v>234</v>
      </c>
      <c r="F10" s="22" t="str">
        <f>IFERROR(VLOOKUP(E10,Sheet3!A:H,3,0),"")</f>
        <v xml:space="preserve">小田　　楓                    </v>
      </c>
      <c r="G10" s="22" t="str">
        <f>IFERROR(VLOOKUP(E10,Sheet3!A:H,8,0),"")</f>
        <v xml:space="preserve">フィッタ重信    </v>
      </c>
      <c r="H10" s="22" t="str">
        <f>IFERROR(VLOOKUP(E10,Sheet2!A:B,2,0),"")</f>
        <v/>
      </c>
      <c r="I10" s="22" t="str">
        <f t="shared" si="1"/>
        <v>2341</v>
      </c>
      <c r="J10" s="22">
        <f t="shared" si="2"/>
        <v>2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3</v>
      </c>
      <c r="D11" s="22" t="str">
        <f t="shared" si="0"/>
        <v>123</v>
      </c>
      <c r="E11" s="22">
        <f>IFERROR(テーブル_Swim015[[#This Row],[選手番号]],"")</f>
        <v>208</v>
      </c>
      <c r="F11" s="22" t="str">
        <f>IFERROR(VLOOKUP(E11,Sheet3!A:H,3,0),"")</f>
        <v xml:space="preserve">渡部　花音                    </v>
      </c>
      <c r="G11" s="22" t="str">
        <f>IFERROR(VLOOKUP(E11,Sheet3!A:H,8,0),"")</f>
        <v xml:space="preserve">フィッタ松山    </v>
      </c>
      <c r="H11" s="22" t="str">
        <f>IFERROR(VLOOKUP(E11,Sheet2!A:B,2,0),"")</f>
        <v/>
      </c>
      <c r="I11" s="22" t="str">
        <f t="shared" si="1"/>
        <v>2081</v>
      </c>
      <c r="J11" s="22">
        <f t="shared" si="2"/>
        <v>2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4</v>
      </c>
      <c r="D12" s="22" t="str">
        <f t="shared" si="0"/>
        <v>124</v>
      </c>
      <c r="E12" s="22">
        <f>IFERROR(テーブル_Swim015[[#This Row],[選手番号]],"")</f>
        <v>113</v>
      </c>
      <c r="F12" s="22" t="str">
        <f>IFERROR(VLOOKUP(E12,Sheet3!A:H,3,0),"")</f>
        <v xml:space="preserve">星田　一華                    </v>
      </c>
      <c r="G12" s="22" t="str">
        <f>IFERROR(VLOOKUP(E12,Sheet3!A:H,8,0),"")</f>
        <v xml:space="preserve">ファイブテン    </v>
      </c>
      <c r="H12" s="22" t="str">
        <f>IFERROR(VLOOKUP(E12,Sheet2!A:B,2,0),"")</f>
        <v/>
      </c>
      <c r="I12" s="22" t="str">
        <f t="shared" si="1"/>
        <v>1131</v>
      </c>
      <c r="J12" s="22">
        <f t="shared" si="2"/>
        <v>2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5</v>
      </c>
      <c r="D13" s="22" t="str">
        <f t="shared" si="0"/>
        <v>125</v>
      </c>
      <c r="E13" s="22">
        <f>IFERROR(テーブル_Swim015[[#This Row],[選手番号]],"")</f>
        <v>308</v>
      </c>
      <c r="F13" s="22" t="str">
        <f>IFERROR(VLOOKUP(E13,Sheet3!A:H,3,0),"")</f>
        <v xml:space="preserve">此下　栞奈                    </v>
      </c>
      <c r="G13" s="22" t="str">
        <f>IFERROR(VLOOKUP(E13,Sheet3!A:H,8,0),"")</f>
        <v xml:space="preserve">ﾌｨｯﾀｴﾐﾌﾙ松前    </v>
      </c>
      <c r="H13" s="22" t="str">
        <f>IFERROR(VLOOKUP(E13,Sheet2!A:B,2,0),"")</f>
        <v/>
      </c>
      <c r="I13" s="22" t="str">
        <f t="shared" si="1"/>
        <v>3081</v>
      </c>
      <c r="J13" s="22">
        <f t="shared" si="2"/>
        <v>2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6</v>
      </c>
      <c r="D14" s="22" t="str">
        <f t="shared" si="0"/>
        <v>126</v>
      </c>
      <c r="E14" s="22">
        <f>IFERROR(テーブル_Swim015[[#This Row],[選手番号]],"")</f>
        <v>63</v>
      </c>
      <c r="F14" s="22" t="str">
        <f>IFERROR(VLOOKUP(E14,Sheet3!A:H,3,0),"")</f>
        <v xml:space="preserve">坂下　梨紗                    </v>
      </c>
      <c r="G14" s="22" t="str">
        <f>IFERROR(VLOOKUP(E14,Sheet3!A:H,8,0),"")</f>
        <v xml:space="preserve">ｴﾘｴｰﾙSRT        </v>
      </c>
      <c r="H14" s="22" t="str">
        <f>IFERROR(VLOOKUP(E14,Sheet2!A:B,2,0),"")</f>
        <v/>
      </c>
      <c r="I14" s="22" t="str">
        <f t="shared" si="1"/>
        <v>631</v>
      </c>
      <c r="J14" s="22">
        <f t="shared" si="2"/>
        <v>2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7</v>
      </c>
      <c r="D15" s="22" t="str">
        <f t="shared" si="0"/>
        <v>127</v>
      </c>
      <c r="E15" s="22">
        <f>IFERROR(テーブル_Swim015[[#This Row],[選手番号]],"")</f>
        <v>29</v>
      </c>
      <c r="F15" s="22" t="str">
        <f>IFERROR(VLOOKUP(E15,Sheet3!A:H,3,0),"")</f>
        <v xml:space="preserve">松岡　怜佳                    </v>
      </c>
      <c r="G15" s="22" t="str">
        <f>IFERROR(VLOOKUP(E15,Sheet3!A:H,8,0),"")</f>
        <v xml:space="preserve">五百木ＳＣ      </v>
      </c>
      <c r="H15" s="22" t="str">
        <f>IFERROR(VLOOKUP(E15,Sheet2!A:B,2,0),"")</f>
        <v/>
      </c>
      <c r="I15" s="22" t="str">
        <f t="shared" si="1"/>
        <v>291</v>
      </c>
      <c r="J15" s="22">
        <f t="shared" si="2"/>
        <v>2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1</v>
      </c>
      <c r="B16" s="22">
        <f>IFERROR(テーブル_Swim015[[#This Row],[組]],"")</f>
        <v>3</v>
      </c>
      <c r="C16" s="22">
        <f>IFERROR(テーブル_Swim015[[#This Row],[水路]],"")</f>
        <v>1</v>
      </c>
      <c r="D16" s="22" t="str">
        <f t="shared" si="0"/>
        <v>131</v>
      </c>
      <c r="E16" s="22">
        <f>IFERROR(テーブル_Swim015[[#This Row],[選手番号]],"")</f>
        <v>317</v>
      </c>
      <c r="F16" s="22" t="str">
        <f>IFERROR(VLOOKUP(E16,Sheet3!A:H,3,0),"")</f>
        <v xml:space="preserve">岡本　心陽                    </v>
      </c>
      <c r="G16" s="22" t="str">
        <f>IFERROR(VLOOKUP(E16,Sheet3!A:H,8,0),"")</f>
        <v xml:space="preserve">MESSA           </v>
      </c>
      <c r="H16" s="22" t="str">
        <f>IFERROR(VLOOKUP(E16,Sheet2!A:B,2,0),"")</f>
        <v/>
      </c>
      <c r="I16" s="22" t="str">
        <f t="shared" si="1"/>
        <v>3171</v>
      </c>
      <c r="J16" s="22">
        <f t="shared" si="2"/>
        <v>3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1</v>
      </c>
      <c r="B17" s="22">
        <f>IFERROR(テーブル_Swim015[[#This Row],[組]],"")</f>
        <v>3</v>
      </c>
      <c r="C17" s="22">
        <f>IFERROR(テーブル_Swim015[[#This Row],[水路]],"")</f>
        <v>2</v>
      </c>
      <c r="D17" s="22" t="str">
        <f t="shared" si="0"/>
        <v>132</v>
      </c>
      <c r="E17" s="22">
        <f>IFERROR(テーブル_Swim015[[#This Row],[選手番号]],"")</f>
        <v>207</v>
      </c>
      <c r="F17" s="22" t="str">
        <f>IFERROR(VLOOKUP(E17,Sheet3!A:H,3,0),"")</f>
        <v xml:space="preserve">吉井　咲愛                    </v>
      </c>
      <c r="G17" s="22" t="str">
        <f>IFERROR(VLOOKUP(E17,Sheet3!A:H,8,0),"")</f>
        <v xml:space="preserve">フィッタ松山    </v>
      </c>
      <c r="H17" s="22" t="str">
        <f>IFERROR(VLOOKUP(E17,Sheet2!A:B,2,0),"")</f>
        <v/>
      </c>
      <c r="I17" s="22" t="str">
        <f t="shared" si="1"/>
        <v>2071</v>
      </c>
      <c r="J17" s="22">
        <f t="shared" si="2"/>
        <v>3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1</v>
      </c>
      <c r="B18" s="22">
        <f>IFERROR(テーブル_Swim015[[#This Row],[組]],"")</f>
        <v>3</v>
      </c>
      <c r="C18" s="22">
        <f>IFERROR(テーブル_Swim015[[#This Row],[水路]],"")</f>
        <v>3</v>
      </c>
      <c r="D18" s="22" t="str">
        <f t="shared" si="0"/>
        <v>133</v>
      </c>
      <c r="E18" s="22">
        <f>IFERROR(テーブル_Swim015[[#This Row],[選手番号]],"")</f>
        <v>351</v>
      </c>
      <c r="F18" s="22" t="str">
        <f>IFERROR(VLOOKUP(E18,Sheet3!A:H,3,0),"")</f>
        <v xml:space="preserve">瀬良奈々美                    </v>
      </c>
      <c r="G18" s="22" t="str">
        <f>IFERROR(VLOOKUP(E18,Sheet3!A:H,8,0),"")</f>
        <v xml:space="preserve">AQUA            </v>
      </c>
      <c r="H18" s="22" t="str">
        <f>IFERROR(VLOOKUP(E18,Sheet2!A:B,2,0),"")</f>
        <v/>
      </c>
      <c r="I18" s="22" t="str">
        <f t="shared" si="1"/>
        <v>3511</v>
      </c>
      <c r="J18" s="22">
        <f t="shared" si="2"/>
        <v>3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1</v>
      </c>
      <c r="B19" s="22">
        <f>IFERROR(テーブル_Swim015[[#This Row],[組]],"")</f>
        <v>3</v>
      </c>
      <c r="C19" s="22">
        <f>IFERROR(テーブル_Swim015[[#This Row],[水路]],"")</f>
        <v>4</v>
      </c>
      <c r="D19" s="22" t="str">
        <f t="shared" si="0"/>
        <v>134</v>
      </c>
      <c r="E19" s="22">
        <f>IFERROR(テーブル_Swim015[[#This Row],[選手番号]],"")</f>
        <v>108</v>
      </c>
      <c r="F19" s="22" t="str">
        <f>IFERROR(VLOOKUP(E19,Sheet3!A:H,3,0),"")</f>
        <v xml:space="preserve">向井　咲夏                    </v>
      </c>
      <c r="G19" s="22" t="str">
        <f>IFERROR(VLOOKUP(E19,Sheet3!A:H,8,0),"")</f>
        <v xml:space="preserve">ファイブテン    </v>
      </c>
      <c r="H19" s="22" t="str">
        <f>IFERROR(VLOOKUP(E19,Sheet2!A:B,2,0),"")</f>
        <v/>
      </c>
      <c r="I19" s="22" t="str">
        <f t="shared" si="1"/>
        <v>1081</v>
      </c>
      <c r="J19" s="22">
        <f t="shared" si="2"/>
        <v>3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1</v>
      </c>
      <c r="B20" s="22">
        <f>IFERROR(テーブル_Swim015[[#This Row],[組]],"")</f>
        <v>3</v>
      </c>
      <c r="C20" s="22">
        <f>IFERROR(テーブル_Swim015[[#This Row],[水路]],"")</f>
        <v>5</v>
      </c>
      <c r="D20" s="22" t="str">
        <f t="shared" si="0"/>
        <v>135</v>
      </c>
      <c r="E20" s="22">
        <f>IFERROR(テーブル_Swim015[[#This Row],[選手番号]],"")</f>
        <v>109</v>
      </c>
      <c r="F20" s="22" t="str">
        <f>IFERROR(VLOOKUP(E20,Sheet3!A:H,3,0),"")</f>
        <v xml:space="preserve">成松　咲南                    </v>
      </c>
      <c r="G20" s="22" t="str">
        <f>IFERROR(VLOOKUP(E20,Sheet3!A:H,8,0),"")</f>
        <v xml:space="preserve">ファイブテン    </v>
      </c>
      <c r="H20" s="22" t="str">
        <f>IFERROR(VLOOKUP(E20,Sheet2!A:B,2,0),"")</f>
        <v/>
      </c>
      <c r="I20" s="22" t="str">
        <f t="shared" si="1"/>
        <v>1091</v>
      </c>
      <c r="J20" s="22">
        <f t="shared" si="2"/>
        <v>3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1</v>
      </c>
      <c r="B21" s="22">
        <f>IFERROR(テーブル_Swim015[[#This Row],[組]],"")</f>
        <v>3</v>
      </c>
      <c r="C21" s="22">
        <f>IFERROR(テーブル_Swim015[[#This Row],[水路]],"")</f>
        <v>6</v>
      </c>
      <c r="D21" s="22" t="str">
        <f t="shared" si="0"/>
        <v>136</v>
      </c>
      <c r="E21" s="22">
        <f>IFERROR(テーブル_Swim015[[#This Row],[選手番号]],"")</f>
        <v>231</v>
      </c>
      <c r="F21" s="22" t="str">
        <f>IFERROR(VLOOKUP(E21,Sheet3!A:H,3,0),"")</f>
        <v xml:space="preserve">渡部　仁絵                    </v>
      </c>
      <c r="G21" s="22" t="str">
        <f>IFERROR(VLOOKUP(E21,Sheet3!A:H,8,0),"")</f>
        <v xml:space="preserve">フィッタ重信    </v>
      </c>
      <c r="H21" s="22" t="str">
        <f>IFERROR(VLOOKUP(E21,Sheet2!A:B,2,0),"")</f>
        <v/>
      </c>
      <c r="I21" s="22" t="str">
        <f t="shared" si="1"/>
        <v>2311</v>
      </c>
      <c r="J21" s="22">
        <f t="shared" si="2"/>
        <v>3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1</v>
      </c>
      <c r="B22" s="22">
        <f>IFERROR(テーブル_Swim015[[#This Row],[組]],"")</f>
        <v>3</v>
      </c>
      <c r="C22" s="22">
        <f>IFERROR(テーブル_Swim015[[#This Row],[水路]],"")</f>
        <v>7</v>
      </c>
      <c r="D22" s="22" t="str">
        <f t="shared" si="0"/>
        <v>137</v>
      </c>
      <c r="E22" s="22">
        <f>IFERROR(テーブル_Swim015[[#This Row],[選手番号]],"")</f>
        <v>169</v>
      </c>
      <c r="F22" s="22" t="str">
        <f>IFERROR(VLOOKUP(E22,Sheet3!A:H,3,0),"")</f>
        <v xml:space="preserve">城戸　南海                    </v>
      </c>
      <c r="G22" s="22" t="str">
        <f>IFERROR(VLOOKUP(E22,Sheet3!A:H,8,0),"")</f>
        <v xml:space="preserve">石原ＳＣ        </v>
      </c>
      <c r="H22" s="22" t="str">
        <f>IFERROR(VLOOKUP(E22,Sheet2!A:B,2,0),"")</f>
        <v/>
      </c>
      <c r="I22" s="22" t="str">
        <f t="shared" si="1"/>
        <v>1691</v>
      </c>
      <c r="J22" s="22">
        <f t="shared" si="2"/>
        <v>3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1</v>
      </c>
      <c r="B23" s="22">
        <f>IFERROR(テーブル_Swim015[[#This Row],[組]],"")</f>
        <v>4</v>
      </c>
      <c r="C23" s="22">
        <f>IFERROR(テーブル_Swim015[[#This Row],[水路]],"")</f>
        <v>1</v>
      </c>
      <c r="D23" s="22" t="str">
        <f t="shared" si="0"/>
        <v>141</v>
      </c>
      <c r="E23" s="22">
        <f>IFERROR(テーブル_Swim015[[#This Row],[選手番号]],"")</f>
        <v>307</v>
      </c>
      <c r="F23" s="22" t="str">
        <f>IFERROR(VLOOKUP(E23,Sheet3!A:H,3,0),"")</f>
        <v xml:space="preserve">渡邊　柚希                    </v>
      </c>
      <c r="G23" s="22" t="str">
        <f>IFERROR(VLOOKUP(E23,Sheet3!A:H,8,0),"")</f>
        <v xml:space="preserve">ﾌｨｯﾀｴﾐﾌﾙ松前    </v>
      </c>
      <c r="H23" s="22" t="str">
        <f>IFERROR(VLOOKUP(E23,Sheet2!A:B,2,0),"")</f>
        <v/>
      </c>
      <c r="I23" s="22" t="str">
        <f t="shared" si="1"/>
        <v>3071</v>
      </c>
      <c r="J23" s="22">
        <f t="shared" si="2"/>
        <v>4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1</v>
      </c>
      <c r="B24" s="22">
        <f>IFERROR(テーブル_Swim015[[#This Row],[組]],"")</f>
        <v>4</v>
      </c>
      <c r="C24" s="22">
        <f>IFERROR(テーブル_Swim015[[#This Row],[水路]],"")</f>
        <v>2</v>
      </c>
      <c r="D24" s="22" t="str">
        <f t="shared" si="0"/>
        <v>142</v>
      </c>
      <c r="E24" s="22">
        <f>IFERROR(テーブル_Swim015[[#This Row],[選手番号]],"")</f>
        <v>230</v>
      </c>
      <c r="F24" s="22" t="str">
        <f>IFERROR(VLOOKUP(E24,Sheet3!A:H,3,0),"")</f>
        <v xml:space="preserve">大石　千尋                    </v>
      </c>
      <c r="G24" s="22" t="str">
        <f>IFERROR(VLOOKUP(E24,Sheet3!A:H,8,0),"")</f>
        <v xml:space="preserve">フィッタ重信    </v>
      </c>
      <c r="H24" s="22" t="str">
        <f>IFERROR(VLOOKUP(E24,Sheet2!A:B,2,0),"")</f>
        <v/>
      </c>
      <c r="I24" s="22" t="str">
        <f t="shared" si="1"/>
        <v>2301</v>
      </c>
      <c r="J24" s="22">
        <f t="shared" si="2"/>
        <v>4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1</v>
      </c>
      <c r="B25" s="22">
        <f>IFERROR(テーブル_Swim015[[#This Row],[組]],"")</f>
        <v>4</v>
      </c>
      <c r="C25" s="22">
        <f>IFERROR(テーブル_Swim015[[#This Row],[水路]],"")</f>
        <v>3</v>
      </c>
      <c r="D25" s="22" t="str">
        <f t="shared" si="0"/>
        <v>143</v>
      </c>
      <c r="E25" s="22">
        <f>IFERROR(テーブル_Swim015[[#This Row],[選手番号]],"")</f>
        <v>110</v>
      </c>
      <c r="F25" s="22" t="str">
        <f>IFERROR(VLOOKUP(E25,Sheet3!A:H,3,0),"")</f>
        <v xml:space="preserve">永井　陽菜                    </v>
      </c>
      <c r="G25" s="22" t="str">
        <f>IFERROR(VLOOKUP(E25,Sheet3!A:H,8,0),"")</f>
        <v xml:space="preserve">ファイブテン    </v>
      </c>
      <c r="H25" s="22" t="str">
        <f>IFERROR(VLOOKUP(E25,Sheet2!A:B,2,0),"")</f>
        <v/>
      </c>
      <c r="I25" s="22" t="str">
        <f t="shared" si="1"/>
        <v>1101</v>
      </c>
      <c r="J25" s="22">
        <f t="shared" si="2"/>
        <v>4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1</v>
      </c>
      <c r="B26" s="22">
        <f>IFERROR(テーブル_Swim015[[#This Row],[組]],"")</f>
        <v>4</v>
      </c>
      <c r="C26" s="22">
        <f>IFERROR(テーブル_Swim015[[#This Row],[水路]],"")</f>
        <v>4</v>
      </c>
      <c r="D26" s="22" t="str">
        <f t="shared" si="0"/>
        <v>144</v>
      </c>
      <c r="E26" s="22">
        <f>IFERROR(テーブル_Swim015[[#This Row],[選手番号]],"")</f>
        <v>321</v>
      </c>
      <c r="F26" s="22" t="str">
        <f>IFERROR(VLOOKUP(E26,Sheet3!A:H,3,0),"")</f>
        <v xml:space="preserve">日淺　　華                    </v>
      </c>
      <c r="G26" s="22" t="str">
        <f>IFERROR(VLOOKUP(E26,Sheet3!A:H,8,0),"")</f>
        <v xml:space="preserve">しまなみST      </v>
      </c>
      <c r="H26" s="22" t="str">
        <f>IFERROR(VLOOKUP(E26,Sheet2!A:B,2,0),"")</f>
        <v/>
      </c>
      <c r="I26" s="22" t="str">
        <f t="shared" si="1"/>
        <v>3211</v>
      </c>
      <c r="J26" s="22">
        <f t="shared" si="2"/>
        <v>4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1</v>
      </c>
      <c r="B27" s="22">
        <f>IFERROR(テーブル_Swim015[[#This Row],[組]],"")</f>
        <v>4</v>
      </c>
      <c r="C27" s="22">
        <f>IFERROR(テーブル_Swim015[[#This Row],[水路]],"")</f>
        <v>5</v>
      </c>
      <c r="D27" s="22" t="str">
        <f t="shared" si="0"/>
        <v>145</v>
      </c>
      <c r="E27" s="22">
        <f>IFERROR(テーブル_Swim015[[#This Row],[選手番号]],"")</f>
        <v>229</v>
      </c>
      <c r="F27" s="22" t="str">
        <f>IFERROR(VLOOKUP(E27,Sheet3!A:H,3,0),"")</f>
        <v xml:space="preserve">小田　花純                    </v>
      </c>
      <c r="G27" s="22" t="str">
        <f>IFERROR(VLOOKUP(E27,Sheet3!A:H,8,0),"")</f>
        <v xml:space="preserve">フィッタ重信    </v>
      </c>
      <c r="H27" s="22" t="str">
        <f>IFERROR(VLOOKUP(E27,Sheet2!A:B,2,0),"")</f>
        <v/>
      </c>
      <c r="I27" s="22" t="str">
        <f t="shared" si="1"/>
        <v>2291</v>
      </c>
      <c r="J27" s="22">
        <f t="shared" si="2"/>
        <v>4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1</v>
      </c>
      <c r="B28" s="22">
        <f>IFERROR(テーブル_Swim015[[#This Row],[組]],"")</f>
        <v>4</v>
      </c>
      <c r="C28" s="22">
        <f>IFERROR(テーブル_Swim015[[#This Row],[水路]],"")</f>
        <v>6</v>
      </c>
      <c r="D28" s="22" t="str">
        <f t="shared" si="0"/>
        <v>146</v>
      </c>
      <c r="E28" s="22">
        <f>IFERROR(テーブル_Swim015[[#This Row],[選手番号]],"")</f>
        <v>163</v>
      </c>
      <c r="F28" s="22" t="str">
        <f>IFERROR(VLOOKUP(E28,Sheet3!A:H,3,0),"")</f>
        <v xml:space="preserve">山口　葵生                    </v>
      </c>
      <c r="G28" s="22" t="str">
        <f>IFERROR(VLOOKUP(E28,Sheet3!A:H,8,0),"")</f>
        <v xml:space="preserve">ＭＧ双葉        </v>
      </c>
      <c r="H28" s="22" t="str">
        <f>IFERROR(VLOOKUP(E28,Sheet2!A:B,2,0),"")</f>
        <v/>
      </c>
      <c r="I28" s="22" t="str">
        <f t="shared" si="1"/>
        <v>1631</v>
      </c>
      <c r="J28" s="22">
        <f t="shared" si="2"/>
        <v>4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1</v>
      </c>
      <c r="B29" s="22">
        <f>IFERROR(テーブル_Swim015[[#This Row],[組]],"")</f>
        <v>4</v>
      </c>
      <c r="C29" s="22">
        <f>IFERROR(テーブル_Swim015[[#This Row],[水路]],"")</f>
        <v>7</v>
      </c>
      <c r="D29" s="22" t="str">
        <f t="shared" si="0"/>
        <v>147</v>
      </c>
      <c r="E29" s="22">
        <f>IFERROR(テーブル_Swim015[[#This Row],[選手番号]],"")</f>
        <v>206</v>
      </c>
      <c r="F29" s="22" t="str">
        <f>IFERROR(VLOOKUP(E29,Sheet3!A:H,3,0),"")</f>
        <v xml:space="preserve">塚本　理華                    </v>
      </c>
      <c r="G29" s="22" t="str">
        <f>IFERROR(VLOOKUP(E29,Sheet3!A:H,8,0),"")</f>
        <v xml:space="preserve">フィッタ松山    </v>
      </c>
      <c r="H29" s="22" t="str">
        <f>IFERROR(VLOOKUP(E29,Sheet2!A:B,2,0),"")</f>
        <v/>
      </c>
      <c r="I29" s="22" t="str">
        <f t="shared" si="1"/>
        <v>2061</v>
      </c>
      <c r="J29" s="22">
        <f t="shared" si="2"/>
        <v>4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1</v>
      </c>
      <c r="B30" s="22">
        <f>IFERROR(テーブル_Swim015[[#This Row],[組]],"")</f>
        <v>5</v>
      </c>
      <c r="C30" s="22">
        <f>IFERROR(テーブル_Swim015[[#This Row],[水路]],"")</f>
        <v>1</v>
      </c>
      <c r="D30" s="22" t="str">
        <f t="shared" si="0"/>
        <v>151</v>
      </c>
      <c r="E30" s="22">
        <f>IFERROR(テーブル_Swim015[[#This Row],[選手番号]],"")</f>
        <v>65</v>
      </c>
      <c r="F30" s="22" t="str">
        <f>IFERROR(VLOOKUP(E30,Sheet3!A:H,3,0),"")</f>
        <v xml:space="preserve">三宅　玲奈                    </v>
      </c>
      <c r="G30" s="22" t="str">
        <f>IFERROR(VLOOKUP(E30,Sheet3!A:H,8,0),"")</f>
        <v xml:space="preserve">西条ＳＣ        </v>
      </c>
      <c r="H30" s="22" t="str">
        <f>IFERROR(VLOOKUP(E30,Sheet2!A:B,2,0),"")</f>
        <v/>
      </c>
      <c r="I30" s="22" t="str">
        <f t="shared" si="1"/>
        <v>651</v>
      </c>
      <c r="J30" s="22">
        <f t="shared" si="2"/>
        <v>5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1</v>
      </c>
      <c r="B31" s="22">
        <f>IFERROR(テーブル_Swim015[[#This Row],[組]],"")</f>
        <v>5</v>
      </c>
      <c r="C31" s="22">
        <f>IFERROR(テーブル_Swim015[[#This Row],[水路]],"")</f>
        <v>2</v>
      </c>
      <c r="D31" s="22" t="str">
        <f t="shared" si="0"/>
        <v>152</v>
      </c>
      <c r="E31" s="22">
        <f>IFERROR(テーブル_Swim015[[#This Row],[選手番号]],"")</f>
        <v>309</v>
      </c>
      <c r="F31" s="22" t="str">
        <f>IFERROR(VLOOKUP(E31,Sheet3!A:H,3,0),"")</f>
        <v xml:space="preserve">兵頭　杏南                    </v>
      </c>
      <c r="G31" s="22" t="str">
        <f>IFERROR(VLOOKUP(E31,Sheet3!A:H,8,0),"")</f>
        <v xml:space="preserve">ﾌｨｯﾀｴﾐﾌﾙ松前    </v>
      </c>
      <c r="H31" s="22" t="str">
        <f>IFERROR(VLOOKUP(E31,Sheet2!A:B,2,0),"")</f>
        <v/>
      </c>
      <c r="I31" s="22" t="str">
        <f t="shared" si="1"/>
        <v>3091</v>
      </c>
      <c r="J31" s="22">
        <f t="shared" si="2"/>
        <v>5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1</v>
      </c>
      <c r="B32" s="22">
        <f>IFERROR(テーブル_Swim015[[#This Row],[組]],"")</f>
        <v>5</v>
      </c>
      <c r="C32" s="22">
        <f>IFERROR(テーブル_Swim015[[#This Row],[水路]],"")</f>
        <v>3</v>
      </c>
      <c r="D32" s="22" t="str">
        <f t="shared" si="0"/>
        <v>153</v>
      </c>
      <c r="E32" s="22">
        <f>IFERROR(テーブル_Swim015[[#This Row],[選手番号]],"")</f>
        <v>302</v>
      </c>
      <c r="F32" s="22" t="str">
        <f>IFERROR(VLOOKUP(E32,Sheet3!A:H,3,0),"")</f>
        <v xml:space="preserve">森實　乃愛                    </v>
      </c>
      <c r="G32" s="22" t="str">
        <f>IFERROR(VLOOKUP(E32,Sheet3!A:H,8,0),"")</f>
        <v xml:space="preserve">ﾌｨｯﾀｴﾐﾌﾙ松前    </v>
      </c>
      <c r="H32" s="22" t="str">
        <f>IFERROR(VLOOKUP(E32,Sheet2!A:B,2,0),"")</f>
        <v/>
      </c>
      <c r="I32" s="22" t="str">
        <f t="shared" si="1"/>
        <v>3021</v>
      </c>
      <c r="J32" s="22">
        <f t="shared" si="2"/>
        <v>5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1</v>
      </c>
      <c r="B33" s="22">
        <f>IFERROR(テーブル_Swim015[[#This Row],[組]],"")</f>
        <v>5</v>
      </c>
      <c r="C33" s="22">
        <f>IFERROR(テーブル_Swim015[[#This Row],[水路]],"")</f>
        <v>4</v>
      </c>
      <c r="D33" s="22" t="str">
        <f t="shared" si="0"/>
        <v>154</v>
      </c>
      <c r="E33" s="22">
        <f>IFERROR(テーブル_Swim015[[#This Row],[選手番号]],"")</f>
        <v>130</v>
      </c>
      <c r="F33" s="22" t="str">
        <f>IFERROR(VLOOKUP(E33,Sheet3!A:H,3,0),"")</f>
        <v xml:space="preserve">上杉　美羽                    </v>
      </c>
      <c r="G33" s="22" t="str">
        <f>IFERROR(VLOOKUP(E33,Sheet3!A:H,8,0),"")</f>
        <v xml:space="preserve">八幡浜ＳＣ      </v>
      </c>
      <c r="H33" s="22" t="str">
        <f>IFERROR(VLOOKUP(E33,Sheet2!A:B,2,0),"")</f>
        <v/>
      </c>
      <c r="I33" s="22" t="str">
        <f t="shared" si="1"/>
        <v>1301</v>
      </c>
      <c r="J33" s="22">
        <f t="shared" si="2"/>
        <v>5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1</v>
      </c>
      <c r="B34" s="22">
        <f>IFERROR(テーブル_Swim015[[#This Row],[組]],"")</f>
        <v>5</v>
      </c>
      <c r="C34" s="22">
        <f>IFERROR(テーブル_Swim015[[#This Row],[水路]],"")</f>
        <v>5</v>
      </c>
      <c r="D34" s="22" t="str">
        <f t="shared" si="0"/>
        <v>155</v>
      </c>
      <c r="E34" s="22">
        <f>IFERROR(テーブル_Swim015[[#This Row],[選手番号]],"")</f>
        <v>146</v>
      </c>
      <c r="F34" s="22" t="str">
        <f>IFERROR(VLOOKUP(E34,Sheet3!A:H,3,0),"")</f>
        <v xml:space="preserve">山口　紗弥                    </v>
      </c>
      <c r="G34" s="22" t="str">
        <f>IFERROR(VLOOKUP(E34,Sheet3!A:H,8,0),"")</f>
        <v xml:space="preserve">アズサ松山      </v>
      </c>
      <c r="H34" s="22" t="str">
        <f>IFERROR(VLOOKUP(E34,Sheet2!A:B,2,0),"")</f>
        <v/>
      </c>
      <c r="I34" s="22" t="str">
        <f t="shared" si="1"/>
        <v>1461</v>
      </c>
      <c r="J34" s="22">
        <f t="shared" si="2"/>
        <v>5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1</v>
      </c>
      <c r="B35" s="22">
        <f>IFERROR(テーブル_Swim015[[#This Row],[組]],"")</f>
        <v>5</v>
      </c>
      <c r="C35" s="22">
        <f>IFERROR(テーブル_Swim015[[#This Row],[水路]],"")</f>
        <v>6</v>
      </c>
      <c r="D35" s="22" t="str">
        <f t="shared" si="0"/>
        <v>156</v>
      </c>
      <c r="E35" s="22">
        <f>IFERROR(テーブル_Swim015[[#This Row],[選手番号]],"")</f>
        <v>247</v>
      </c>
      <c r="F35" s="22" t="str">
        <f>IFERROR(VLOOKUP(E35,Sheet3!A:H,3,0),"")</f>
        <v xml:space="preserve">兵頭　萌綾                    </v>
      </c>
      <c r="G35" s="22" t="str">
        <f>IFERROR(VLOOKUP(E35,Sheet3!A:H,8,0),"")</f>
        <v xml:space="preserve">リー保内        </v>
      </c>
      <c r="H35" s="22" t="str">
        <f>IFERROR(VLOOKUP(E35,Sheet2!A:B,2,0),"")</f>
        <v/>
      </c>
      <c r="I35" s="22" t="str">
        <f t="shared" si="1"/>
        <v>2471</v>
      </c>
      <c r="J35" s="22">
        <f t="shared" si="2"/>
        <v>5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1</v>
      </c>
      <c r="B36" s="22">
        <f>IFERROR(テーブル_Swim015[[#This Row],[組]],"")</f>
        <v>5</v>
      </c>
      <c r="C36" s="22">
        <f>IFERROR(テーブル_Swim015[[#This Row],[水路]],"")</f>
        <v>7</v>
      </c>
      <c r="D36" s="22" t="str">
        <f t="shared" si="0"/>
        <v>157</v>
      </c>
      <c r="E36" s="22">
        <f>IFERROR(テーブル_Swim015[[#This Row],[選手番号]],"")</f>
        <v>331</v>
      </c>
      <c r="F36" s="22" t="str">
        <f>IFERROR(VLOOKUP(E36,Sheet3!A:H,3,0),"")</f>
        <v xml:space="preserve">濱田　莉子                    </v>
      </c>
      <c r="G36" s="22" t="str">
        <f>IFERROR(VLOOKUP(E36,Sheet3!A:H,8,0),"")</f>
        <v xml:space="preserve">ﾓｰﾆSS           </v>
      </c>
      <c r="H36" s="22" t="str">
        <f>IFERROR(VLOOKUP(E36,Sheet2!A:B,2,0),"")</f>
        <v/>
      </c>
      <c r="I36" s="22" t="str">
        <f t="shared" si="1"/>
        <v>3311</v>
      </c>
      <c r="J36" s="22">
        <f t="shared" si="2"/>
        <v>5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1</v>
      </c>
      <c r="B37" s="22">
        <f>IFERROR(テーブル_Swim015[[#This Row],[組]],"")</f>
        <v>6</v>
      </c>
      <c r="C37" s="22">
        <f>IFERROR(テーブル_Swim015[[#This Row],[水路]],"")</f>
        <v>1</v>
      </c>
      <c r="D37" s="22" t="str">
        <f t="shared" si="0"/>
        <v>161</v>
      </c>
      <c r="E37" s="22">
        <f>IFERROR(テーブル_Swim015[[#This Row],[選手番号]],"")</f>
        <v>205</v>
      </c>
      <c r="F37" s="22" t="str">
        <f>IFERROR(VLOOKUP(E37,Sheet3!A:H,3,0),"")</f>
        <v xml:space="preserve">高橋　佐和                    </v>
      </c>
      <c r="G37" s="22" t="str">
        <f>IFERROR(VLOOKUP(E37,Sheet3!A:H,8,0),"")</f>
        <v xml:space="preserve">フィッタ松山    </v>
      </c>
      <c r="H37" s="22" t="str">
        <f>IFERROR(VLOOKUP(E37,Sheet2!A:B,2,0),"")</f>
        <v/>
      </c>
      <c r="I37" s="22" t="str">
        <f t="shared" si="1"/>
        <v>2051</v>
      </c>
      <c r="J37" s="22">
        <f t="shared" si="2"/>
        <v>6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1</v>
      </c>
      <c r="B38" s="22">
        <f>IFERROR(テーブル_Swim015[[#This Row],[組]],"")</f>
        <v>6</v>
      </c>
      <c r="C38" s="22">
        <f>IFERROR(テーブル_Swim015[[#This Row],[水路]],"")</f>
        <v>2</v>
      </c>
      <c r="D38" s="22" t="str">
        <f t="shared" si="0"/>
        <v>162</v>
      </c>
      <c r="E38" s="22">
        <f>IFERROR(テーブル_Swim015[[#This Row],[選手番号]],"")</f>
        <v>279</v>
      </c>
      <c r="F38" s="22" t="str">
        <f>IFERROR(VLOOKUP(E38,Sheet3!A:H,3,0),"")</f>
        <v xml:space="preserve">佐々木結萌                    </v>
      </c>
      <c r="G38" s="22" t="str">
        <f>IFERROR(VLOOKUP(E38,Sheet3!A:H,8,0),"")</f>
        <v xml:space="preserve">ﾌｧｲﾌﾞﾃﾝ東予     </v>
      </c>
      <c r="H38" s="22" t="str">
        <f>IFERROR(VLOOKUP(E38,Sheet2!A:B,2,0),"")</f>
        <v/>
      </c>
      <c r="I38" s="22" t="str">
        <f t="shared" si="1"/>
        <v>2791</v>
      </c>
      <c r="J38" s="22">
        <f t="shared" si="2"/>
        <v>6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1</v>
      </c>
      <c r="B39" s="22">
        <f>IFERROR(テーブル_Swim015[[#This Row],[組]],"")</f>
        <v>6</v>
      </c>
      <c r="C39" s="22">
        <f>IFERROR(テーブル_Swim015[[#This Row],[水路]],"")</f>
        <v>3</v>
      </c>
      <c r="D39" s="22" t="str">
        <f t="shared" si="0"/>
        <v>163</v>
      </c>
      <c r="E39" s="22">
        <f>IFERROR(テーブル_Swim015[[#This Row],[選手番号]],"")</f>
        <v>337</v>
      </c>
      <c r="F39" s="22" t="str">
        <f>IFERROR(VLOOKUP(E39,Sheet3!A:H,3,0),"")</f>
        <v xml:space="preserve">窪田菜々望                    </v>
      </c>
      <c r="G39" s="22" t="str">
        <f>IFERROR(VLOOKUP(E39,Sheet3!A:H,8,0),"")</f>
        <v xml:space="preserve">えいしSC砥部    </v>
      </c>
      <c r="H39" s="22" t="str">
        <f>IFERROR(VLOOKUP(E39,Sheet2!A:B,2,0),"")</f>
        <v/>
      </c>
      <c r="I39" s="22" t="str">
        <f t="shared" si="1"/>
        <v>3371</v>
      </c>
      <c r="J39" s="22">
        <f t="shared" si="2"/>
        <v>6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1</v>
      </c>
      <c r="B40" s="22">
        <f>IFERROR(テーブル_Swim015[[#This Row],[組]],"")</f>
        <v>6</v>
      </c>
      <c r="C40" s="22">
        <f>IFERROR(テーブル_Swim015[[#This Row],[水路]],"")</f>
        <v>4</v>
      </c>
      <c r="D40" s="22" t="str">
        <f t="shared" si="0"/>
        <v>164</v>
      </c>
      <c r="E40" s="22">
        <f>IFERROR(テーブル_Swim015[[#This Row],[選手番号]],"")</f>
        <v>306</v>
      </c>
      <c r="F40" s="22" t="str">
        <f>IFERROR(VLOOKUP(E40,Sheet3!A:H,3,0),"")</f>
        <v xml:space="preserve">木村さくら                    </v>
      </c>
      <c r="G40" s="22" t="str">
        <f>IFERROR(VLOOKUP(E40,Sheet3!A:H,8,0),"")</f>
        <v xml:space="preserve">ﾌｨｯﾀｴﾐﾌﾙ松前    </v>
      </c>
      <c r="H40" s="22" t="str">
        <f>IFERROR(VLOOKUP(E40,Sheet2!A:B,2,0),"")</f>
        <v/>
      </c>
      <c r="I40" s="22" t="str">
        <f t="shared" si="1"/>
        <v>3061</v>
      </c>
      <c r="J40" s="22">
        <f t="shared" si="2"/>
        <v>6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1</v>
      </c>
      <c r="B41" s="22">
        <f>IFERROR(テーブル_Swim015[[#This Row],[組]],"")</f>
        <v>6</v>
      </c>
      <c r="C41" s="22">
        <f>IFERROR(テーブル_Swim015[[#This Row],[水路]],"")</f>
        <v>5</v>
      </c>
      <c r="D41" s="22" t="str">
        <f t="shared" si="0"/>
        <v>165</v>
      </c>
      <c r="E41" s="22">
        <f>IFERROR(テーブル_Swim015[[#This Row],[選手番号]],"")</f>
        <v>129</v>
      </c>
      <c r="F41" s="22" t="str">
        <f>IFERROR(VLOOKUP(E41,Sheet3!A:H,3,0),"")</f>
        <v xml:space="preserve">竹林　優貴                    </v>
      </c>
      <c r="G41" s="22" t="str">
        <f>IFERROR(VLOOKUP(E41,Sheet3!A:H,8,0),"")</f>
        <v xml:space="preserve">八幡浜ＳＣ      </v>
      </c>
      <c r="H41" s="22" t="str">
        <f>IFERROR(VLOOKUP(E41,Sheet2!A:B,2,0),"")</f>
        <v/>
      </c>
      <c r="I41" s="22" t="str">
        <f t="shared" si="1"/>
        <v>1291</v>
      </c>
      <c r="J41" s="22">
        <f t="shared" si="2"/>
        <v>6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1</v>
      </c>
      <c r="B42" s="22">
        <f>IFERROR(テーブル_Swim015[[#This Row],[組]],"")</f>
        <v>6</v>
      </c>
      <c r="C42" s="22">
        <f>IFERROR(テーブル_Swim015[[#This Row],[水路]],"")</f>
        <v>6</v>
      </c>
      <c r="D42" s="22" t="str">
        <f t="shared" si="0"/>
        <v>166</v>
      </c>
      <c r="E42" s="22">
        <f>IFERROR(テーブル_Swim015[[#This Row],[選手番号]],"")</f>
        <v>338</v>
      </c>
      <c r="F42" s="22" t="str">
        <f>IFERROR(VLOOKUP(E42,Sheet3!A:H,3,0),"")</f>
        <v xml:space="preserve">谷本いづみ                    </v>
      </c>
      <c r="G42" s="22" t="str">
        <f>IFERROR(VLOOKUP(E42,Sheet3!A:H,8,0),"")</f>
        <v xml:space="preserve">えいしSC砥部    </v>
      </c>
      <c r="H42" s="22" t="str">
        <f>IFERROR(VLOOKUP(E42,Sheet2!A:B,2,0),"")</f>
        <v/>
      </c>
      <c r="I42" s="22" t="str">
        <f t="shared" si="1"/>
        <v>3381</v>
      </c>
      <c r="J42" s="22">
        <f t="shared" si="2"/>
        <v>6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1</v>
      </c>
      <c r="B43" s="22">
        <f>IFERROR(テーブル_Swim015[[#This Row],[組]],"")</f>
        <v>6</v>
      </c>
      <c r="C43" s="22">
        <f>IFERROR(テーブル_Swim015[[#This Row],[水路]],"")</f>
        <v>7</v>
      </c>
      <c r="D43" s="22" t="str">
        <f t="shared" si="0"/>
        <v>167</v>
      </c>
      <c r="E43" s="22">
        <f>IFERROR(テーブル_Swim015[[#This Row],[選手番号]],"")</f>
        <v>52</v>
      </c>
      <c r="F43" s="22" t="str">
        <f>IFERROR(VLOOKUP(E43,Sheet3!A:H,3,0),"")</f>
        <v xml:space="preserve">渡部　莉央                    </v>
      </c>
      <c r="G43" s="22" t="str">
        <f>IFERROR(VLOOKUP(E43,Sheet3!A:H,8,0),"")</f>
        <v xml:space="preserve">南海ＤＣ        </v>
      </c>
      <c r="H43" s="22" t="str">
        <f>IFERROR(VLOOKUP(E43,Sheet2!A:B,2,0),"")</f>
        <v/>
      </c>
      <c r="I43" s="22" t="str">
        <f t="shared" si="1"/>
        <v>521</v>
      </c>
      <c r="J43" s="22">
        <f t="shared" si="2"/>
        <v>6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1</v>
      </c>
      <c r="B44" s="22">
        <f>IFERROR(テーブル_Swim015[[#This Row],[組]],"")</f>
        <v>7</v>
      </c>
      <c r="C44" s="22">
        <f>IFERROR(テーブル_Swim015[[#This Row],[水路]],"")</f>
        <v>1</v>
      </c>
      <c r="D44" s="22" t="str">
        <f t="shared" si="0"/>
        <v>171</v>
      </c>
      <c r="E44" s="22">
        <f>IFERROR(テーブル_Swim015[[#This Row],[選手番号]],"")</f>
        <v>316</v>
      </c>
      <c r="F44" s="22" t="str">
        <f>IFERROR(VLOOKUP(E44,Sheet3!A:H,3,0),"")</f>
        <v xml:space="preserve">岡田ひなた                    </v>
      </c>
      <c r="G44" s="22" t="str">
        <f>IFERROR(VLOOKUP(E44,Sheet3!A:H,8,0),"")</f>
        <v xml:space="preserve">MESSA           </v>
      </c>
      <c r="H44" s="22" t="str">
        <f>IFERROR(VLOOKUP(E44,Sheet2!A:B,2,0),"")</f>
        <v/>
      </c>
      <c r="I44" s="22" t="str">
        <f t="shared" si="1"/>
        <v>3161</v>
      </c>
      <c r="J44" s="22">
        <f t="shared" si="2"/>
        <v>7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1</v>
      </c>
      <c r="B45" s="22">
        <f>IFERROR(テーブル_Swim015[[#This Row],[組]],"")</f>
        <v>7</v>
      </c>
      <c r="C45" s="22">
        <f>IFERROR(テーブル_Swim015[[#This Row],[水路]],"")</f>
        <v>2</v>
      </c>
      <c r="D45" s="22" t="str">
        <f t="shared" si="0"/>
        <v>172</v>
      </c>
      <c r="E45" s="22">
        <f>IFERROR(テーブル_Swim015[[#This Row],[選手番号]],"")</f>
        <v>26</v>
      </c>
      <c r="F45" s="22" t="str">
        <f>IFERROR(VLOOKUP(E45,Sheet3!A:H,3,0),"")</f>
        <v xml:space="preserve">山本　　実                    </v>
      </c>
      <c r="G45" s="22" t="str">
        <f>IFERROR(VLOOKUP(E45,Sheet3!A:H,8,0),"")</f>
        <v xml:space="preserve">五百木ＳＣ      </v>
      </c>
      <c r="H45" s="22" t="str">
        <f>IFERROR(VLOOKUP(E45,Sheet2!A:B,2,0),"")</f>
        <v/>
      </c>
      <c r="I45" s="22" t="str">
        <f t="shared" si="1"/>
        <v>261</v>
      </c>
      <c r="J45" s="22">
        <f t="shared" si="2"/>
        <v>7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1</v>
      </c>
      <c r="B46" s="22">
        <f>IFERROR(テーブル_Swim015[[#This Row],[組]],"")</f>
        <v>7</v>
      </c>
      <c r="C46" s="22">
        <f>IFERROR(テーブル_Swim015[[#This Row],[水路]],"")</f>
        <v>3</v>
      </c>
      <c r="D46" s="22" t="str">
        <f t="shared" si="0"/>
        <v>173</v>
      </c>
      <c r="E46" s="22">
        <f>IFERROR(テーブル_Swim015[[#This Row],[選手番号]],"")</f>
        <v>50</v>
      </c>
      <c r="F46" s="22" t="str">
        <f>IFERROR(VLOOKUP(E46,Sheet3!A:H,3,0),"")</f>
        <v xml:space="preserve">三浦　千咲                    </v>
      </c>
      <c r="G46" s="22" t="str">
        <f>IFERROR(VLOOKUP(E46,Sheet3!A:H,8,0),"")</f>
        <v xml:space="preserve">南海ＤＣ        </v>
      </c>
      <c r="H46" s="22" t="str">
        <f>IFERROR(VLOOKUP(E46,Sheet2!A:B,2,0),"")</f>
        <v/>
      </c>
      <c r="I46" s="22" t="str">
        <f t="shared" si="1"/>
        <v>501</v>
      </c>
      <c r="J46" s="22">
        <f t="shared" si="2"/>
        <v>7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1</v>
      </c>
      <c r="B47" s="22">
        <f>IFERROR(テーブル_Swim015[[#This Row],[組]],"")</f>
        <v>7</v>
      </c>
      <c r="C47" s="22">
        <f>IFERROR(テーブル_Swim015[[#This Row],[水路]],"")</f>
        <v>4</v>
      </c>
      <c r="D47" s="22" t="str">
        <f t="shared" si="0"/>
        <v>174</v>
      </c>
      <c r="E47" s="22">
        <f>IFERROR(テーブル_Swim015[[#This Row],[選手番号]],"")</f>
        <v>203</v>
      </c>
      <c r="F47" s="22" t="str">
        <f>IFERROR(VLOOKUP(E47,Sheet3!A:H,3,0),"")</f>
        <v xml:space="preserve">石川　　葵                    </v>
      </c>
      <c r="G47" s="22" t="str">
        <f>IFERROR(VLOOKUP(E47,Sheet3!A:H,8,0),"")</f>
        <v xml:space="preserve">フィッタ松山    </v>
      </c>
      <c r="H47" s="22" t="str">
        <f>IFERROR(VLOOKUP(E47,Sheet2!A:B,2,0),"")</f>
        <v/>
      </c>
      <c r="I47" s="22" t="str">
        <f t="shared" si="1"/>
        <v>2031</v>
      </c>
      <c r="J47" s="22">
        <f t="shared" si="2"/>
        <v>7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1</v>
      </c>
      <c r="B48" s="22">
        <f>IFERROR(テーブル_Swim015[[#This Row],[組]],"")</f>
        <v>7</v>
      </c>
      <c r="C48" s="22">
        <f>IFERROR(テーブル_Swim015[[#This Row],[水路]],"")</f>
        <v>5</v>
      </c>
      <c r="D48" s="22" t="str">
        <f t="shared" si="0"/>
        <v>175</v>
      </c>
      <c r="E48" s="22">
        <f>IFERROR(テーブル_Swim015[[#This Row],[選手番号]],"")</f>
        <v>106</v>
      </c>
      <c r="F48" s="22" t="str">
        <f>IFERROR(VLOOKUP(E48,Sheet3!A:H,3,0),"")</f>
        <v xml:space="preserve">深川　花夏                    </v>
      </c>
      <c r="G48" s="22" t="str">
        <f>IFERROR(VLOOKUP(E48,Sheet3!A:H,8,0),"")</f>
        <v xml:space="preserve">ファイブテン    </v>
      </c>
      <c r="H48" s="22" t="str">
        <f>IFERROR(VLOOKUP(E48,Sheet2!A:B,2,0),"")</f>
        <v/>
      </c>
      <c r="I48" s="22" t="str">
        <f t="shared" si="1"/>
        <v>1061</v>
      </c>
      <c r="J48" s="22">
        <f t="shared" si="2"/>
        <v>7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1</v>
      </c>
      <c r="B49" s="22">
        <f>IFERROR(テーブル_Swim015[[#This Row],[組]],"")</f>
        <v>7</v>
      </c>
      <c r="C49" s="22">
        <f>IFERROR(テーブル_Swim015[[#This Row],[水路]],"")</f>
        <v>6</v>
      </c>
      <c r="D49" s="22" t="str">
        <f t="shared" si="0"/>
        <v>176</v>
      </c>
      <c r="E49" s="22">
        <f>IFERROR(テーブル_Swim015[[#This Row],[選手番号]],"")</f>
        <v>104</v>
      </c>
      <c r="F49" s="22" t="str">
        <f>IFERROR(VLOOKUP(E49,Sheet3!A:H,3,0),"")</f>
        <v xml:space="preserve">今井　楓乃                    </v>
      </c>
      <c r="G49" s="22" t="str">
        <f>IFERROR(VLOOKUP(E49,Sheet3!A:H,8,0),"")</f>
        <v xml:space="preserve">ファイブテン    </v>
      </c>
      <c r="H49" s="22" t="str">
        <f>IFERROR(VLOOKUP(E49,Sheet2!A:B,2,0),"")</f>
        <v/>
      </c>
      <c r="I49" s="22" t="str">
        <f t="shared" si="1"/>
        <v>1041</v>
      </c>
      <c r="J49" s="22">
        <f t="shared" si="2"/>
        <v>7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1</v>
      </c>
      <c r="B50" s="22">
        <f>IFERROR(テーブル_Swim015[[#This Row],[組]],"")</f>
        <v>7</v>
      </c>
      <c r="C50" s="22">
        <f>IFERROR(テーブル_Swim015[[#This Row],[水路]],"")</f>
        <v>7</v>
      </c>
      <c r="D50" s="22" t="str">
        <f t="shared" si="0"/>
        <v>177</v>
      </c>
      <c r="E50" s="22">
        <f>IFERROR(テーブル_Swim015[[#This Row],[選手番号]],"")</f>
        <v>107</v>
      </c>
      <c r="F50" s="22" t="str">
        <f>IFERROR(VLOOKUP(E50,Sheet3!A:H,3,0),"")</f>
        <v xml:space="preserve">岡本　彩花                    </v>
      </c>
      <c r="G50" s="22" t="str">
        <f>IFERROR(VLOOKUP(E50,Sheet3!A:H,8,0),"")</f>
        <v xml:space="preserve">ファイブテン    </v>
      </c>
      <c r="H50" s="22" t="str">
        <f>IFERROR(VLOOKUP(E50,Sheet2!A:B,2,0),"")</f>
        <v/>
      </c>
      <c r="I50" s="22" t="str">
        <f t="shared" si="1"/>
        <v>1071</v>
      </c>
      <c r="J50" s="22">
        <f t="shared" si="2"/>
        <v>7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1</v>
      </c>
      <c r="B51" s="22">
        <f>IFERROR(テーブル_Swim015[[#This Row],[組]],"")</f>
        <v>8</v>
      </c>
      <c r="C51" s="22">
        <f>IFERROR(テーブル_Swim015[[#This Row],[水路]],"")</f>
        <v>1</v>
      </c>
      <c r="D51" s="22" t="str">
        <f t="shared" si="0"/>
        <v>181</v>
      </c>
      <c r="E51" s="22">
        <f>IFERROR(テーブル_Swim015[[#This Row],[選手番号]],"")</f>
        <v>143</v>
      </c>
      <c r="F51" s="22" t="str">
        <f>IFERROR(VLOOKUP(E51,Sheet3!A:H,3,0),"")</f>
        <v xml:space="preserve">阿部　天香                    </v>
      </c>
      <c r="G51" s="22" t="str">
        <f>IFERROR(VLOOKUP(E51,Sheet3!A:H,8,0),"")</f>
        <v xml:space="preserve">アズサ松山      </v>
      </c>
      <c r="H51" s="22" t="str">
        <f>IFERROR(VLOOKUP(E51,Sheet2!A:B,2,0),"")</f>
        <v/>
      </c>
      <c r="I51" s="22" t="str">
        <f t="shared" si="1"/>
        <v>1431</v>
      </c>
      <c r="J51" s="22">
        <f t="shared" si="2"/>
        <v>8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1</v>
      </c>
      <c r="B52" s="22">
        <f>IFERROR(テーブル_Swim015[[#This Row],[組]],"")</f>
        <v>8</v>
      </c>
      <c r="C52" s="22">
        <f>IFERROR(テーブル_Swim015[[#This Row],[水路]],"")</f>
        <v>2</v>
      </c>
      <c r="D52" s="22" t="str">
        <f t="shared" si="0"/>
        <v>182</v>
      </c>
      <c r="E52" s="22">
        <f>IFERROR(テーブル_Swim015[[#This Row],[選手番号]],"")</f>
        <v>304</v>
      </c>
      <c r="F52" s="22" t="str">
        <f>IFERROR(VLOOKUP(E52,Sheet3!A:H,3,0),"")</f>
        <v xml:space="preserve">忽那　風香                    </v>
      </c>
      <c r="G52" s="22" t="str">
        <f>IFERROR(VLOOKUP(E52,Sheet3!A:H,8,0),"")</f>
        <v xml:space="preserve">ﾌｨｯﾀｴﾐﾌﾙ松前    </v>
      </c>
      <c r="H52" s="22" t="str">
        <f>IFERROR(VLOOKUP(E52,Sheet2!A:B,2,0),"")</f>
        <v/>
      </c>
      <c r="I52" s="22" t="str">
        <f t="shared" si="1"/>
        <v>3041</v>
      </c>
      <c r="J52" s="22">
        <f t="shared" si="2"/>
        <v>8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1</v>
      </c>
      <c r="B53" s="22">
        <f>IFERROR(テーブル_Swim015[[#This Row],[組]],"")</f>
        <v>8</v>
      </c>
      <c r="C53" s="22">
        <f>IFERROR(テーブル_Swim015[[#This Row],[水路]],"")</f>
        <v>3</v>
      </c>
      <c r="D53" s="22" t="str">
        <f t="shared" si="0"/>
        <v>183</v>
      </c>
      <c r="E53" s="22">
        <f>IFERROR(テーブル_Swim015[[#This Row],[選手番号]],"")</f>
        <v>142</v>
      </c>
      <c r="F53" s="22" t="str">
        <f>IFERROR(VLOOKUP(E53,Sheet3!A:H,3,0),"")</f>
        <v xml:space="preserve">大谷　心咲                    </v>
      </c>
      <c r="G53" s="22" t="str">
        <f>IFERROR(VLOOKUP(E53,Sheet3!A:H,8,0),"")</f>
        <v xml:space="preserve">アズサ松山      </v>
      </c>
      <c r="H53" s="22" t="str">
        <f>IFERROR(VLOOKUP(E53,Sheet2!A:B,2,0),"")</f>
        <v/>
      </c>
      <c r="I53" s="22" t="str">
        <f t="shared" si="1"/>
        <v>1421</v>
      </c>
      <c r="J53" s="22">
        <f t="shared" si="2"/>
        <v>8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1</v>
      </c>
      <c r="B54" s="22">
        <f>IFERROR(テーブル_Swim015[[#This Row],[組]],"")</f>
        <v>8</v>
      </c>
      <c r="C54" s="22">
        <f>IFERROR(テーブル_Swim015[[#This Row],[水路]],"")</f>
        <v>4</v>
      </c>
      <c r="D54" s="22" t="str">
        <f t="shared" si="0"/>
        <v>184</v>
      </c>
      <c r="E54" s="22">
        <f>IFERROR(テーブル_Swim015[[#This Row],[選手番号]],"")</f>
        <v>227</v>
      </c>
      <c r="F54" s="22" t="str">
        <f>IFERROR(VLOOKUP(E54,Sheet3!A:H,3,0),"")</f>
        <v xml:space="preserve">中田　律子                    </v>
      </c>
      <c r="G54" s="22" t="str">
        <f>IFERROR(VLOOKUP(E54,Sheet3!A:H,8,0),"")</f>
        <v xml:space="preserve">フィッタ重信    </v>
      </c>
      <c r="H54" s="22" t="str">
        <f>IFERROR(VLOOKUP(E54,Sheet2!A:B,2,0),"")</f>
        <v/>
      </c>
      <c r="I54" s="22" t="str">
        <f t="shared" si="1"/>
        <v>2271</v>
      </c>
      <c r="J54" s="22">
        <f t="shared" si="2"/>
        <v>8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1</v>
      </c>
      <c r="B55" s="22">
        <f>IFERROR(テーブル_Swim015[[#This Row],[組]],"")</f>
        <v>8</v>
      </c>
      <c r="C55" s="22">
        <f>IFERROR(テーブル_Swim015[[#This Row],[水路]],"")</f>
        <v>5</v>
      </c>
      <c r="D55" s="22" t="str">
        <f t="shared" si="0"/>
        <v>185</v>
      </c>
      <c r="E55" s="22">
        <f>IFERROR(テーブル_Swim015[[#This Row],[選手番号]],"")</f>
        <v>330</v>
      </c>
      <c r="F55" s="22" t="str">
        <f>IFERROR(VLOOKUP(E55,Sheet3!A:H,3,0),"")</f>
        <v xml:space="preserve">善家　小夏                    </v>
      </c>
      <c r="G55" s="22" t="str">
        <f>IFERROR(VLOOKUP(E55,Sheet3!A:H,8,0),"")</f>
        <v xml:space="preserve">ﾓｰﾆSS           </v>
      </c>
      <c r="H55" s="22" t="str">
        <f>IFERROR(VLOOKUP(E55,Sheet2!A:B,2,0),"")</f>
        <v/>
      </c>
      <c r="I55" s="22" t="str">
        <f t="shared" si="1"/>
        <v>3301</v>
      </c>
      <c r="J55" s="22">
        <f t="shared" si="2"/>
        <v>8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1</v>
      </c>
      <c r="B56" s="22">
        <f>IFERROR(テーブル_Swim015[[#This Row],[組]],"")</f>
        <v>8</v>
      </c>
      <c r="C56" s="22">
        <f>IFERROR(テーブル_Swim015[[#This Row],[水路]],"")</f>
        <v>6</v>
      </c>
      <c r="D56" s="22" t="str">
        <f t="shared" si="0"/>
        <v>186</v>
      </c>
      <c r="E56" s="22">
        <f>IFERROR(テーブル_Swim015[[#This Row],[選手番号]],"")</f>
        <v>103</v>
      </c>
      <c r="F56" s="22" t="str">
        <f>IFERROR(VLOOKUP(E56,Sheet3!A:H,3,0),"")</f>
        <v xml:space="preserve">二宮　花音                    </v>
      </c>
      <c r="G56" s="22" t="str">
        <f>IFERROR(VLOOKUP(E56,Sheet3!A:H,8,0),"")</f>
        <v xml:space="preserve">ファイブテン    </v>
      </c>
      <c r="H56" s="22" t="str">
        <f>IFERROR(VLOOKUP(E56,Sheet2!A:B,2,0),"")</f>
        <v/>
      </c>
      <c r="I56" s="22" t="str">
        <f t="shared" si="1"/>
        <v>1031</v>
      </c>
      <c r="J56" s="22">
        <f t="shared" si="2"/>
        <v>8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1</v>
      </c>
      <c r="B57" s="22">
        <f>IFERROR(テーブル_Swim015[[#This Row],[組]],"")</f>
        <v>8</v>
      </c>
      <c r="C57" s="22">
        <f>IFERROR(テーブル_Swim015[[#This Row],[水路]],"")</f>
        <v>7</v>
      </c>
      <c r="D57" s="22" t="str">
        <f t="shared" si="0"/>
        <v>187</v>
      </c>
      <c r="E57" s="22">
        <f>IFERROR(テーブル_Swim015[[#This Row],[選手番号]],"")</f>
        <v>162</v>
      </c>
      <c r="F57" s="22" t="str">
        <f>IFERROR(VLOOKUP(E57,Sheet3!A:H,3,0),"")</f>
        <v xml:space="preserve">日浅　由彩                    </v>
      </c>
      <c r="G57" s="22" t="str">
        <f>IFERROR(VLOOKUP(E57,Sheet3!A:H,8,0),"")</f>
        <v xml:space="preserve">ＭＧ双葉        </v>
      </c>
      <c r="H57" s="22" t="str">
        <f>IFERROR(VLOOKUP(E57,Sheet2!A:B,2,0),"")</f>
        <v/>
      </c>
      <c r="I57" s="22" t="str">
        <f t="shared" si="1"/>
        <v>1621</v>
      </c>
      <c r="J57" s="22">
        <f t="shared" si="2"/>
        <v>8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1</v>
      </c>
      <c r="B58" s="22">
        <f>IFERROR(テーブル_Swim015[[#This Row],[組]],"")</f>
        <v>9</v>
      </c>
      <c r="C58" s="22">
        <f>IFERROR(テーブル_Swim015[[#This Row],[水路]],"")</f>
        <v>1</v>
      </c>
      <c r="D58" s="22" t="str">
        <f t="shared" si="0"/>
        <v>191</v>
      </c>
      <c r="E58" s="22">
        <f>IFERROR(テーブル_Swim015[[#This Row],[選手番号]],"")</f>
        <v>160</v>
      </c>
      <c r="F58" s="22" t="str">
        <f>IFERROR(VLOOKUP(E58,Sheet3!A:H,3,0),"")</f>
        <v xml:space="preserve">濵田　瑠美                    </v>
      </c>
      <c r="G58" s="22" t="str">
        <f>IFERROR(VLOOKUP(E58,Sheet3!A:H,8,0),"")</f>
        <v xml:space="preserve">ＭＧ双葉        </v>
      </c>
      <c r="H58" s="22" t="str">
        <f>IFERROR(VLOOKUP(E58,Sheet2!A:B,2,0),"")</f>
        <v/>
      </c>
      <c r="I58" s="22" t="str">
        <f t="shared" si="1"/>
        <v>1601</v>
      </c>
      <c r="J58" s="22">
        <f t="shared" si="2"/>
        <v>9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1</v>
      </c>
      <c r="B59" s="22">
        <f>IFERROR(テーブル_Swim015[[#This Row],[組]],"")</f>
        <v>9</v>
      </c>
      <c r="C59" s="22">
        <f>IFERROR(テーブル_Swim015[[#This Row],[水路]],"")</f>
        <v>2</v>
      </c>
      <c r="D59" s="22" t="str">
        <f t="shared" si="0"/>
        <v>192</v>
      </c>
      <c r="E59" s="22">
        <f>IFERROR(テーブル_Swim015[[#This Row],[選手番号]],"")</f>
        <v>200</v>
      </c>
      <c r="F59" s="22" t="str">
        <f>IFERROR(VLOOKUP(E59,Sheet3!A:H,3,0),"")</f>
        <v xml:space="preserve">西田　瑚雪                    </v>
      </c>
      <c r="G59" s="22" t="str">
        <f>IFERROR(VLOOKUP(E59,Sheet3!A:H,8,0),"")</f>
        <v xml:space="preserve">フィッタ松山    </v>
      </c>
      <c r="H59" s="22" t="str">
        <f>IFERROR(VLOOKUP(E59,Sheet2!A:B,2,0),"")</f>
        <v/>
      </c>
      <c r="I59" s="22" t="str">
        <f t="shared" si="1"/>
        <v>2001</v>
      </c>
      <c r="J59" s="22">
        <f t="shared" si="2"/>
        <v>9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1</v>
      </c>
      <c r="B60" s="22">
        <f>IFERROR(テーブル_Swim015[[#This Row],[組]],"")</f>
        <v>9</v>
      </c>
      <c r="C60" s="22">
        <f>IFERROR(テーブル_Swim015[[#This Row],[水路]],"")</f>
        <v>3</v>
      </c>
      <c r="D60" s="22" t="str">
        <f t="shared" si="0"/>
        <v>193</v>
      </c>
      <c r="E60" s="22">
        <f>IFERROR(テーブル_Swim015[[#This Row],[選手番号]],"")</f>
        <v>303</v>
      </c>
      <c r="F60" s="22" t="str">
        <f>IFERROR(VLOOKUP(E60,Sheet3!A:H,3,0),"")</f>
        <v xml:space="preserve">渡邊　杏奈                    </v>
      </c>
      <c r="G60" s="22" t="str">
        <f>IFERROR(VLOOKUP(E60,Sheet3!A:H,8,0),"")</f>
        <v xml:space="preserve">ﾌｨｯﾀｴﾐﾌﾙ松前    </v>
      </c>
      <c r="H60" s="22" t="str">
        <f>IFERROR(VLOOKUP(E60,Sheet2!A:B,2,0),"")</f>
        <v/>
      </c>
      <c r="I60" s="22" t="str">
        <f t="shared" si="1"/>
        <v>3031</v>
      </c>
      <c r="J60" s="22">
        <f t="shared" si="2"/>
        <v>9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1</v>
      </c>
      <c r="B61" s="22">
        <f>IFERROR(テーブル_Swim015[[#This Row],[組]],"")</f>
        <v>9</v>
      </c>
      <c r="C61" s="22">
        <f>IFERROR(テーブル_Swim015[[#This Row],[水路]],"")</f>
        <v>4</v>
      </c>
      <c r="D61" s="22" t="str">
        <f t="shared" si="0"/>
        <v>194</v>
      </c>
      <c r="E61" s="22">
        <f>IFERROR(テーブル_Swim015[[#This Row],[選手番号]],"")</f>
        <v>124</v>
      </c>
      <c r="F61" s="22" t="str">
        <f>IFERROR(VLOOKUP(E61,Sheet3!A:H,3,0),"")</f>
        <v xml:space="preserve">山中　紗和                    </v>
      </c>
      <c r="G61" s="22" t="str">
        <f>IFERROR(VLOOKUP(E61,Sheet3!A:H,8,0),"")</f>
        <v xml:space="preserve">八幡浜ＳＣ      </v>
      </c>
      <c r="H61" s="22" t="str">
        <f>IFERROR(VLOOKUP(E61,Sheet2!A:B,2,0),"")</f>
        <v/>
      </c>
      <c r="I61" s="22" t="str">
        <f t="shared" si="1"/>
        <v>1241</v>
      </c>
      <c r="J61" s="22">
        <f t="shared" si="2"/>
        <v>9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1</v>
      </c>
      <c r="B62" s="22">
        <f>IFERROR(テーブル_Swim015[[#This Row],[組]],"")</f>
        <v>9</v>
      </c>
      <c r="C62" s="22">
        <f>IFERROR(テーブル_Swim015[[#This Row],[水路]],"")</f>
        <v>5</v>
      </c>
      <c r="D62" s="22" t="str">
        <f t="shared" si="0"/>
        <v>195</v>
      </c>
      <c r="E62" s="22">
        <f>IFERROR(テーブル_Swim015[[#This Row],[選手番号]],"")</f>
        <v>22</v>
      </c>
      <c r="F62" s="22" t="str">
        <f>IFERROR(VLOOKUP(E62,Sheet3!A:H,3,0),"")</f>
        <v xml:space="preserve">中岡　果音                    </v>
      </c>
      <c r="G62" s="22" t="str">
        <f>IFERROR(VLOOKUP(E62,Sheet3!A:H,8,0),"")</f>
        <v xml:space="preserve">五百木ＳＣ      </v>
      </c>
      <c r="H62" s="22" t="str">
        <f>IFERROR(VLOOKUP(E62,Sheet2!A:B,2,0),"")</f>
        <v/>
      </c>
      <c r="I62" s="22" t="str">
        <f t="shared" si="1"/>
        <v>221</v>
      </c>
      <c r="J62" s="22">
        <f t="shared" si="2"/>
        <v>9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1</v>
      </c>
      <c r="B63" s="22">
        <f>IFERROR(テーブル_Swim015[[#This Row],[組]],"")</f>
        <v>9</v>
      </c>
      <c r="C63" s="22">
        <f>IFERROR(テーブル_Swim015[[#This Row],[水路]],"")</f>
        <v>6</v>
      </c>
      <c r="D63" s="22" t="str">
        <f t="shared" si="0"/>
        <v>196</v>
      </c>
      <c r="E63" s="22">
        <f>IFERROR(テーブル_Swim015[[#This Row],[選手番号]],"")</f>
        <v>222</v>
      </c>
      <c r="F63" s="22" t="str">
        <f>IFERROR(VLOOKUP(E63,Sheet3!A:H,3,0),"")</f>
        <v xml:space="preserve">田坂　真唯                    </v>
      </c>
      <c r="G63" s="22" t="str">
        <f>IFERROR(VLOOKUP(E63,Sheet3!A:H,8,0),"")</f>
        <v xml:space="preserve">フィッタ重信    </v>
      </c>
      <c r="H63" s="22" t="str">
        <f>IFERROR(VLOOKUP(E63,Sheet2!A:B,2,0),"")</f>
        <v/>
      </c>
      <c r="I63" s="22" t="str">
        <f t="shared" si="1"/>
        <v>2221</v>
      </c>
      <c r="J63" s="22">
        <f t="shared" si="2"/>
        <v>9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1</v>
      </c>
      <c r="B64" s="22">
        <f>IFERROR(テーブル_Swim015[[#This Row],[組]],"")</f>
        <v>9</v>
      </c>
      <c r="C64" s="22">
        <f>IFERROR(テーブル_Swim015[[#This Row],[水路]],"")</f>
        <v>7</v>
      </c>
      <c r="D64" s="22" t="str">
        <f t="shared" si="0"/>
        <v>197</v>
      </c>
      <c r="E64" s="22">
        <f>IFERROR(テーブル_Swim015[[#This Row],[選手番号]],"")</f>
        <v>19</v>
      </c>
      <c r="F64" s="22" t="str">
        <f>IFERROR(VLOOKUP(E64,Sheet3!A:H,3,0),"")</f>
        <v xml:space="preserve">大川　心暖                    </v>
      </c>
      <c r="G64" s="22" t="str">
        <f>IFERROR(VLOOKUP(E64,Sheet3!A:H,8,0),"")</f>
        <v xml:space="preserve">五百木ＳＣ      </v>
      </c>
      <c r="H64" s="22" t="str">
        <f>IFERROR(VLOOKUP(E64,Sheet2!A:B,2,0),"")</f>
        <v/>
      </c>
      <c r="I64" s="22" t="str">
        <f t="shared" si="1"/>
        <v>191</v>
      </c>
      <c r="J64" s="22">
        <f t="shared" si="2"/>
        <v>9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1</v>
      </c>
      <c r="B65" s="22">
        <f>IFERROR(テーブル_Swim015[[#This Row],[組]],"")</f>
        <v>10</v>
      </c>
      <c r="C65" s="22">
        <f>IFERROR(テーブル_Swim015[[#This Row],[水路]],"")</f>
        <v>1</v>
      </c>
      <c r="D65" s="22" t="str">
        <f t="shared" si="0"/>
        <v>1101</v>
      </c>
      <c r="E65" s="22">
        <f>IFERROR(テーブル_Swim015[[#This Row],[選手番号]],"")</f>
        <v>111</v>
      </c>
      <c r="F65" s="22" t="str">
        <f>IFERROR(VLOOKUP(E65,Sheet3!A:H,3,0),"")</f>
        <v xml:space="preserve">森　　　優                    </v>
      </c>
      <c r="G65" s="22" t="str">
        <f>IFERROR(VLOOKUP(E65,Sheet3!A:H,8,0),"")</f>
        <v xml:space="preserve">ファイブテン    </v>
      </c>
      <c r="H65" s="22" t="str">
        <f>IFERROR(VLOOKUP(E65,Sheet2!A:B,2,0),"")</f>
        <v/>
      </c>
      <c r="I65" s="22" t="str">
        <f t="shared" si="1"/>
        <v>1111</v>
      </c>
      <c r="J65" s="22">
        <f t="shared" si="2"/>
        <v>10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1</v>
      </c>
      <c r="B66" s="22">
        <f>IFERROR(テーブル_Swim015[[#This Row],[組]],"")</f>
        <v>10</v>
      </c>
      <c r="C66" s="22">
        <f>IFERROR(テーブル_Swim015[[#This Row],[水路]],"")</f>
        <v>2</v>
      </c>
      <c r="D66" s="22" t="str">
        <f t="shared" si="0"/>
        <v>1102</v>
      </c>
      <c r="E66" s="22">
        <f>IFERROR(テーブル_Swim015[[#This Row],[選手番号]],"")</f>
        <v>329</v>
      </c>
      <c r="F66" s="22" t="str">
        <f>IFERROR(VLOOKUP(E66,Sheet3!A:H,3,0),"")</f>
        <v xml:space="preserve">山口　紗羽                    </v>
      </c>
      <c r="G66" s="22" t="str">
        <f>IFERROR(VLOOKUP(E66,Sheet3!A:H,8,0),"")</f>
        <v xml:space="preserve">ﾓｰﾆSS           </v>
      </c>
      <c r="H66" s="22" t="str">
        <f>IFERROR(VLOOKUP(E66,Sheet2!A:B,2,0),"")</f>
        <v/>
      </c>
      <c r="I66" s="22" t="str">
        <f t="shared" si="1"/>
        <v>3291</v>
      </c>
      <c r="J66" s="22">
        <f t="shared" si="2"/>
        <v>10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1</v>
      </c>
      <c r="B67" s="22">
        <f>IFERROR(テーブル_Swim015[[#This Row],[組]],"")</f>
        <v>10</v>
      </c>
      <c r="C67" s="22">
        <f>IFERROR(テーブル_Swim015[[#This Row],[水路]],"")</f>
        <v>3</v>
      </c>
      <c r="D67" s="22" t="str">
        <f t="shared" ref="D67:D130" si="4">CONCATENATE(A67,B67,C67)</f>
        <v>1103</v>
      </c>
      <c r="E67" s="22">
        <f>IFERROR(テーブル_Swim015[[#This Row],[選手番号]],"")</f>
        <v>264</v>
      </c>
      <c r="F67" s="22" t="str">
        <f>IFERROR(VLOOKUP(E67,Sheet3!A:H,3,0),"")</f>
        <v xml:space="preserve">中村　美咲                    </v>
      </c>
      <c r="G67" s="22" t="str">
        <f>IFERROR(VLOOKUP(E67,Sheet3!A:H,8,0),"")</f>
        <v xml:space="preserve">フィッタ吉田    </v>
      </c>
      <c r="H67" s="22" t="str">
        <f>IFERROR(VLOOKUP(E67,Sheet2!A:B,2,0),"")</f>
        <v/>
      </c>
      <c r="I67" s="22" t="str">
        <f t="shared" ref="I67:I130" si="5">CONCATENATE(E67,A67)</f>
        <v>2641</v>
      </c>
      <c r="J67" s="22">
        <f t="shared" ref="J67:J130" si="6">B67</f>
        <v>10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1</v>
      </c>
      <c r="B68" s="22">
        <f>IFERROR(テーブル_Swim015[[#This Row],[組]],"")</f>
        <v>10</v>
      </c>
      <c r="C68" s="22">
        <f>IFERROR(テーブル_Swim015[[#This Row],[水路]],"")</f>
        <v>4</v>
      </c>
      <c r="D68" s="22" t="str">
        <f t="shared" si="4"/>
        <v>1104</v>
      </c>
      <c r="E68" s="22">
        <f>IFERROR(テーブル_Swim015[[#This Row],[選手番号]],"")</f>
        <v>269</v>
      </c>
      <c r="F68" s="22" t="str">
        <f>IFERROR(VLOOKUP(E68,Sheet3!A:H,3,0),"")</f>
        <v xml:space="preserve">渡邊　心暖                    </v>
      </c>
      <c r="G68" s="22" t="str">
        <f>IFERROR(VLOOKUP(E68,Sheet3!A:H,8,0),"")</f>
        <v xml:space="preserve">Ryuow           </v>
      </c>
      <c r="H68" s="22" t="str">
        <f>IFERROR(VLOOKUP(E68,Sheet2!A:B,2,0),"")</f>
        <v/>
      </c>
      <c r="I68" s="22" t="str">
        <f t="shared" si="5"/>
        <v>2691</v>
      </c>
      <c r="J68" s="22">
        <f t="shared" si="6"/>
        <v>10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1</v>
      </c>
      <c r="B69" s="22">
        <f>IFERROR(テーブル_Swim015[[#This Row],[組]],"")</f>
        <v>10</v>
      </c>
      <c r="C69" s="22">
        <f>IFERROR(テーブル_Swim015[[#This Row],[水路]],"")</f>
        <v>5</v>
      </c>
      <c r="D69" s="22" t="str">
        <f t="shared" si="4"/>
        <v>1105</v>
      </c>
      <c r="E69" s="22">
        <f>IFERROR(テーブル_Swim015[[#This Row],[選手番号]],"")</f>
        <v>23</v>
      </c>
      <c r="F69" s="22" t="str">
        <f>IFERROR(VLOOKUP(E69,Sheet3!A:H,3,0),"")</f>
        <v xml:space="preserve">髙岡　美空                    </v>
      </c>
      <c r="G69" s="22" t="str">
        <f>IFERROR(VLOOKUP(E69,Sheet3!A:H,8,0),"")</f>
        <v xml:space="preserve">五百木ＳＣ      </v>
      </c>
      <c r="H69" s="22" t="str">
        <f>IFERROR(VLOOKUP(E69,Sheet2!A:B,2,0),"")</f>
        <v/>
      </c>
      <c r="I69" s="22" t="str">
        <f t="shared" si="5"/>
        <v>231</v>
      </c>
      <c r="J69" s="22">
        <f t="shared" si="6"/>
        <v>10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1</v>
      </c>
      <c r="B70" s="22">
        <f>IFERROR(テーブル_Swim015[[#This Row],[組]],"")</f>
        <v>10</v>
      </c>
      <c r="C70" s="22">
        <f>IFERROR(テーブル_Swim015[[#This Row],[水路]],"")</f>
        <v>6</v>
      </c>
      <c r="D70" s="22" t="str">
        <f t="shared" si="4"/>
        <v>1106</v>
      </c>
      <c r="E70" s="22">
        <f>IFERROR(テーブル_Swim015[[#This Row],[選手番号]],"")</f>
        <v>300</v>
      </c>
      <c r="F70" s="22" t="str">
        <f>IFERROR(VLOOKUP(E70,Sheet3!A:H,3,0),"")</f>
        <v xml:space="preserve">戸田　奏南                    </v>
      </c>
      <c r="G70" s="22" t="str">
        <f>IFERROR(VLOOKUP(E70,Sheet3!A:H,8,0),"")</f>
        <v xml:space="preserve">ﾌｨｯﾀｴﾐﾌﾙ松前    </v>
      </c>
      <c r="H70" s="22" t="str">
        <f>IFERROR(VLOOKUP(E70,Sheet2!A:B,2,0),"")</f>
        <v/>
      </c>
      <c r="I70" s="22" t="str">
        <f t="shared" si="5"/>
        <v>3001</v>
      </c>
      <c r="J70" s="22">
        <f t="shared" si="6"/>
        <v>10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1</v>
      </c>
      <c r="B71" s="22">
        <f>IFERROR(テーブル_Swim015[[#This Row],[組]],"")</f>
        <v>10</v>
      </c>
      <c r="C71" s="22">
        <f>IFERROR(テーブル_Swim015[[#This Row],[水路]],"")</f>
        <v>7</v>
      </c>
      <c r="D71" s="22" t="str">
        <f t="shared" si="4"/>
        <v>1107</v>
      </c>
      <c r="E71" s="22">
        <f>IFERROR(テーブル_Swim015[[#This Row],[選手番号]],"")</f>
        <v>244</v>
      </c>
      <c r="F71" s="22" t="str">
        <f>IFERROR(VLOOKUP(E71,Sheet3!A:H,3,0),"")</f>
        <v xml:space="preserve">大西　紗羅                    </v>
      </c>
      <c r="G71" s="22" t="str">
        <f>IFERROR(VLOOKUP(E71,Sheet3!A:H,8,0),"")</f>
        <v xml:space="preserve">リー保内        </v>
      </c>
      <c r="H71" s="22" t="str">
        <f>IFERROR(VLOOKUP(E71,Sheet2!A:B,2,0),"")</f>
        <v/>
      </c>
      <c r="I71" s="22" t="str">
        <f t="shared" si="5"/>
        <v>2441</v>
      </c>
      <c r="J71" s="22">
        <f t="shared" si="6"/>
        <v>10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1</v>
      </c>
      <c r="B72" s="22">
        <f>IFERROR(テーブル_Swim015[[#This Row],[組]],"")</f>
        <v>11</v>
      </c>
      <c r="C72" s="22">
        <f>IFERROR(テーブル_Swim015[[#This Row],[水路]],"")</f>
        <v>1</v>
      </c>
      <c r="D72" s="22" t="str">
        <f t="shared" si="4"/>
        <v>1111</v>
      </c>
      <c r="E72" s="22">
        <f>IFERROR(テーブル_Swim015[[#This Row],[選手番号]],"")</f>
        <v>105</v>
      </c>
      <c r="F72" s="22" t="str">
        <f>IFERROR(VLOOKUP(E72,Sheet3!A:H,3,0),"")</f>
        <v xml:space="preserve">山林　美貴                    </v>
      </c>
      <c r="G72" s="22" t="str">
        <f>IFERROR(VLOOKUP(E72,Sheet3!A:H,8,0),"")</f>
        <v xml:space="preserve">ファイブテン    </v>
      </c>
      <c r="H72" s="22" t="str">
        <f>IFERROR(VLOOKUP(E72,Sheet2!A:B,2,0),"")</f>
        <v/>
      </c>
      <c r="I72" s="22" t="str">
        <f t="shared" si="5"/>
        <v>1051</v>
      </c>
      <c r="J72" s="22">
        <f t="shared" si="6"/>
        <v>11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1</v>
      </c>
      <c r="B73" s="22">
        <f>IFERROR(テーブル_Swim015[[#This Row],[組]],"")</f>
        <v>11</v>
      </c>
      <c r="C73" s="22">
        <f>IFERROR(テーブル_Swim015[[#This Row],[水路]],"")</f>
        <v>2</v>
      </c>
      <c r="D73" s="22" t="str">
        <f t="shared" si="4"/>
        <v>1112</v>
      </c>
      <c r="E73" s="22">
        <f>IFERROR(テーブル_Swim015[[#This Row],[選手番号]],"")</f>
        <v>312</v>
      </c>
      <c r="F73" s="22" t="str">
        <f>IFERROR(VLOOKUP(E73,Sheet3!A:H,3,0),"")</f>
        <v xml:space="preserve">森實　真江                    </v>
      </c>
      <c r="G73" s="22" t="str">
        <f>IFERROR(VLOOKUP(E73,Sheet3!A:H,8,0),"")</f>
        <v xml:space="preserve">ﾌｨｯﾀ川之江      </v>
      </c>
      <c r="H73" s="22" t="str">
        <f>IFERROR(VLOOKUP(E73,Sheet2!A:B,2,0),"")</f>
        <v/>
      </c>
      <c r="I73" s="22" t="str">
        <f t="shared" si="5"/>
        <v>3121</v>
      </c>
      <c r="J73" s="22">
        <f t="shared" si="6"/>
        <v>11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1</v>
      </c>
      <c r="B74" s="22">
        <f>IFERROR(テーブル_Swim015[[#This Row],[組]],"")</f>
        <v>11</v>
      </c>
      <c r="C74" s="22">
        <f>IFERROR(テーブル_Swim015[[#This Row],[水路]],"")</f>
        <v>3</v>
      </c>
      <c r="D74" s="22" t="str">
        <f t="shared" si="4"/>
        <v>1113</v>
      </c>
      <c r="E74" s="22">
        <f>IFERROR(テーブル_Swim015[[#This Row],[選手番号]],"")</f>
        <v>271</v>
      </c>
      <c r="F74" s="22" t="str">
        <f>IFERROR(VLOOKUP(E74,Sheet3!A:H,3,0),"")</f>
        <v xml:space="preserve">上田こはる                    </v>
      </c>
      <c r="G74" s="22" t="str">
        <f>IFERROR(VLOOKUP(E74,Sheet3!A:H,8,0),"")</f>
        <v xml:space="preserve">Ryuow           </v>
      </c>
      <c r="H74" s="22" t="str">
        <f>IFERROR(VLOOKUP(E74,Sheet2!A:B,2,0),"")</f>
        <v/>
      </c>
      <c r="I74" s="22" t="str">
        <f t="shared" si="5"/>
        <v>2711</v>
      </c>
      <c r="J74" s="22">
        <f t="shared" si="6"/>
        <v>11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1</v>
      </c>
      <c r="B75" s="22">
        <f>IFERROR(テーブル_Swim015[[#This Row],[組]],"")</f>
        <v>11</v>
      </c>
      <c r="C75" s="22">
        <f>IFERROR(テーブル_Swim015[[#This Row],[水路]],"")</f>
        <v>4</v>
      </c>
      <c r="D75" s="22" t="str">
        <f t="shared" si="4"/>
        <v>1114</v>
      </c>
      <c r="E75" s="22">
        <f>IFERROR(テーブル_Swim015[[#This Row],[選手番号]],"")</f>
        <v>76</v>
      </c>
      <c r="F75" s="22" t="str">
        <f>IFERROR(VLOOKUP(E75,Sheet3!A:H,3,0),"")</f>
        <v xml:space="preserve">文田　愛心                    </v>
      </c>
      <c r="G75" s="22" t="str">
        <f>IFERROR(VLOOKUP(E75,Sheet3!A:H,8,0),"")</f>
        <v xml:space="preserve">ＭＧ瀬戸内      </v>
      </c>
      <c r="H75" s="22" t="str">
        <f>IFERROR(VLOOKUP(E75,Sheet2!A:B,2,0),"")</f>
        <v/>
      </c>
      <c r="I75" s="22" t="str">
        <f t="shared" si="5"/>
        <v>761</v>
      </c>
      <c r="J75" s="22">
        <f t="shared" si="6"/>
        <v>11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1</v>
      </c>
      <c r="B76" s="22">
        <f>IFERROR(テーブル_Swim015[[#This Row],[組]],"")</f>
        <v>11</v>
      </c>
      <c r="C76" s="22">
        <f>IFERROR(テーブル_Swim015[[#This Row],[水路]],"")</f>
        <v>5</v>
      </c>
      <c r="D76" s="22" t="str">
        <f t="shared" si="4"/>
        <v>1115</v>
      </c>
      <c r="E76" s="22">
        <f>IFERROR(テーブル_Swim015[[#This Row],[選手番号]],"")</f>
        <v>298</v>
      </c>
      <c r="F76" s="22" t="str">
        <f>IFERROR(VLOOKUP(E76,Sheet3!A:H,3,0),"")</f>
        <v xml:space="preserve">成城　美和                    </v>
      </c>
      <c r="G76" s="22" t="str">
        <f>IFERROR(VLOOKUP(E76,Sheet3!A:H,8,0),"")</f>
        <v xml:space="preserve">ﾌｨｯﾀｴﾐﾌﾙ松前    </v>
      </c>
      <c r="H76" s="22" t="str">
        <f>IFERROR(VLOOKUP(E76,Sheet2!A:B,2,0),"")</f>
        <v/>
      </c>
      <c r="I76" s="22" t="str">
        <f t="shared" si="5"/>
        <v>2981</v>
      </c>
      <c r="J76" s="22">
        <f t="shared" si="6"/>
        <v>11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1</v>
      </c>
      <c r="B77" s="22">
        <f>IFERROR(テーブル_Swim015[[#This Row],[組]],"")</f>
        <v>11</v>
      </c>
      <c r="C77" s="22">
        <f>IFERROR(テーブル_Swim015[[#This Row],[水路]],"")</f>
        <v>6</v>
      </c>
      <c r="D77" s="22" t="str">
        <f t="shared" si="4"/>
        <v>1116</v>
      </c>
      <c r="E77" s="22">
        <f>IFERROR(テーブル_Swim015[[#This Row],[選手番号]],"")</f>
        <v>259</v>
      </c>
      <c r="F77" s="22" t="str">
        <f>IFERROR(VLOOKUP(E77,Sheet3!A:H,3,0),"")</f>
        <v xml:space="preserve">宇都宮未来                    </v>
      </c>
      <c r="G77" s="22" t="str">
        <f>IFERROR(VLOOKUP(E77,Sheet3!A:H,8,0),"")</f>
        <v xml:space="preserve">フィッタ吉田    </v>
      </c>
      <c r="H77" s="22" t="str">
        <f>IFERROR(VLOOKUP(E77,Sheet2!A:B,2,0),"")</f>
        <v/>
      </c>
      <c r="I77" s="22" t="str">
        <f t="shared" si="5"/>
        <v>2591</v>
      </c>
      <c r="J77" s="22">
        <f t="shared" si="6"/>
        <v>11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1</v>
      </c>
      <c r="B78" s="22">
        <f>IFERROR(テーブル_Swim015[[#This Row],[組]],"")</f>
        <v>11</v>
      </c>
      <c r="C78" s="22">
        <f>IFERROR(テーブル_Swim015[[#This Row],[水路]],"")</f>
        <v>7</v>
      </c>
      <c r="D78" s="22" t="str">
        <f t="shared" si="4"/>
        <v>1117</v>
      </c>
      <c r="E78" s="22">
        <f>IFERROR(テーブル_Swim015[[#This Row],[選手番号]],"")</f>
        <v>263</v>
      </c>
      <c r="F78" s="22" t="str">
        <f>IFERROR(VLOOKUP(E78,Sheet3!A:H,3,0),"")</f>
        <v xml:space="preserve">水谷　心実                    </v>
      </c>
      <c r="G78" s="22" t="str">
        <f>IFERROR(VLOOKUP(E78,Sheet3!A:H,8,0),"")</f>
        <v xml:space="preserve">フィッタ吉田    </v>
      </c>
      <c r="H78" s="22" t="str">
        <f>IFERROR(VLOOKUP(E78,Sheet2!A:B,2,0),"")</f>
        <v/>
      </c>
      <c r="I78" s="22" t="str">
        <f t="shared" si="5"/>
        <v>2631</v>
      </c>
      <c r="J78" s="22">
        <f t="shared" si="6"/>
        <v>11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1</v>
      </c>
      <c r="B79" s="22">
        <f>IFERROR(テーブル_Swim015[[#This Row],[組]],"")</f>
        <v>12</v>
      </c>
      <c r="C79" s="22">
        <f>IFERROR(テーブル_Swim015[[#This Row],[水路]],"")</f>
        <v>1</v>
      </c>
      <c r="D79" s="22" t="str">
        <f t="shared" si="4"/>
        <v>1121</v>
      </c>
      <c r="E79" s="22">
        <f>IFERROR(テーブル_Swim015[[#This Row],[選手番号]],"")</f>
        <v>141</v>
      </c>
      <c r="F79" s="22" t="str">
        <f>IFERROR(VLOOKUP(E79,Sheet3!A:H,3,0),"")</f>
        <v xml:space="preserve">宮内結衣子                    </v>
      </c>
      <c r="G79" s="22" t="str">
        <f>IFERROR(VLOOKUP(E79,Sheet3!A:H,8,0),"")</f>
        <v xml:space="preserve">アズサ松山      </v>
      </c>
      <c r="H79" s="22" t="str">
        <f>IFERROR(VLOOKUP(E79,Sheet2!A:B,2,0),"")</f>
        <v/>
      </c>
      <c r="I79" s="22" t="str">
        <f t="shared" si="5"/>
        <v>1411</v>
      </c>
      <c r="J79" s="22">
        <f t="shared" si="6"/>
        <v>12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1</v>
      </c>
      <c r="B80" s="22">
        <f>IFERROR(テーブル_Swim015[[#This Row],[組]],"")</f>
        <v>12</v>
      </c>
      <c r="C80" s="22">
        <f>IFERROR(テーブル_Swim015[[#This Row],[水路]],"")</f>
        <v>2</v>
      </c>
      <c r="D80" s="22" t="str">
        <f t="shared" si="4"/>
        <v>1122</v>
      </c>
      <c r="E80" s="22">
        <f>IFERROR(テーブル_Swim015[[#This Row],[選手番号]],"")</f>
        <v>305</v>
      </c>
      <c r="F80" s="22" t="str">
        <f>IFERROR(VLOOKUP(E80,Sheet3!A:H,3,0),"")</f>
        <v xml:space="preserve">黒田　　菫                    </v>
      </c>
      <c r="G80" s="22" t="str">
        <f>IFERROR(VLOOKUP(E80,Sheet3!A:H,8,0),"")</f>
        <v xml:space="preserve">ﾌｨｯﾀｴﾐﾌﾙ松前    </v>
      </c>
      <c r="H80" s="22" t="str">
        <f>IFERROR(VLOOKUP(E80,Sheet2!A:B,2,0),"")</f>
        <v/>
      </c>
      <c r="I80" s="22" t="str">
        <f t="shared" si="5"/>
        <v>3051</v>
      </c>
      <c r="J80" s="22">
        <f t="shared" si="6"/>
        <v>12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1</v>
      </c>
      <c r="B81" s="22">
        <f>IFERROR(テーブル_Swim015[[#This Row],[組]],"")</f>
        <v>12</v>
      </c>
      <c r="C81" s="22">
        <f>IFERROR(テーブル_Swim015[[#This Row],[水路]],"")</f>
        <v>3</v>
      </c>
      <c r="D81" s="22" t="str">
        <f t="shared" si="4"/>
        <v>1123</v>
      </c>
      <c r="E81" s="22">
        <f>IFERROR(テーブル_Swim015[[#This Row],[選手番号]],"")</f>
        <v>98</v>
      </c>
      <c r="F81" s="22" t="str">
        <f>IFERROR(VLOOKUP(E81,Sheet3!A:H,3,0),"")</f>
        <v xml:space="preserve">天川谷美宙                    </v>
      </c>
      <c r="G81" s="22" t="str">
        <f>IFERROR(VLOOKUP(E81,Sheet3!A:H,8,0),"")</f>
        <v xml:space="preserve">ファイブテン    </v>
      </c>
      <c r="H81" s="22" t="str">
        <f>IFERROR(VLOOKUP(E81,Sheet2!A:B,2,0),"")</f>
        <v/>
      </c>
      <c r="I81" s="22" t="str">
        <f t="shared" si="5"/>
        <v>981</v>
      </c>
      <c r="J81" s="22">
        <f t="shared" si="6"/>
        <v>12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1</v>
      </c>
      <c r="B82" s="22">
        <f>IFERROR(テーブル_Swim015[[#This Row],[組]],"")</f>
        <v>12</v>
      </c>
      <c r="C82" s="22">
        <f>IFERROR(テーブル_Swim015[[#This Row],[水路]],"")</f>
        <v>4</v>
      </c>
      <c r="D82" s="22" t="str">
        <f t="shared" si="4"/>
        <v>1124</v>
      </c>
      <c r="E82" s="22">
        <f>IFERROR(テーブル_Swim015[[#This Row],[選手番号]],"")</f>
        <v>258</v>
      </c>
      <c r="F82" s="22" t="str">
        <f>IFERROR(VLOOKUP(E82,Sheet3!A:H,3,0),"")</f>
        <v xml:space="preserve">秋山　莉子                    </v>
      </c>
      <c r="G82" s="22" t="str">
        <f>IFERROR(VLOOKUP(E82,Sheet3!A:H,8,0),"")</f>
        <v xml:space="preserve">フィッタ吉田    </v>
      </c>
      <c r="H82" s="22" t="str">
        <f>IFERROR(VLOOKUP(E82,Sheet2!A:B,2,0),"")</f>
        <v/>
      </c>
      <c r="I82" s="22" t="str">
        <f t="shared" si="5"/>
        <v>2581</v>
      </c>
      <c r="J82" s="22">
        <f t="shared" si="6"/>
        <v>12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1</v>
      </c>
      <c r="B83" s="22">
        <f>IFERROR(テーブル_Swim015[[#This Row],[組]],"")</f>
        <v>12</v>
      </c>
      <c r="C83" s="22">
        <f>IFERROR(テーブル_Swim015[[#This Row],[水路]],"")</f>
        <v>5</v>
      </c>
      <c r="D83" s="22" t="str">
        <f t="shared" si="4"/>
        <v>1125</v>
      </c>
      <c r="E83" s="22">
        <f>IFERROR(テーブル_Swim015[[#This Row],[選手番号]],"")</f>
        <v>311</v>
      </c>
      <c r="F83" s="22" t="str">
        <f>IFERROR(VLOOKUP(E83,Sheet3!A:H,3,0),"")</f>
        <v xml:space="preserve">内田　花埜                    </v>
      </c>
      <c r="G83" s="22" t="str">
        <f>IFERROR(VLOOKUP(E83,Sheet3!A:H,8,0),"")</f>
        <v xml:space="preserve">ﾌｨｯﾀ川之江      </v>
      </c>
      <c r="H83" s="22" t="str">
        <f>IFERROR(VLOOKUP(E83,Sheet2!A:B,2,0),"")</f>
        <v/>
      </c>
      <c r="I83" s="22" t="str">
        <f t="shared" si="5"/>
        <v>3111</v>
      </c>
      <c r="J83" s="22">
        <f t="shared" si="6"/>
        <v>12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1</v>
      </c>
      <c r="B84" s="22">
        <f>IFERROR(テーブル_Swim015[[#This Row],[組]],"")</f>
        <v>12</v>
      </c>
      <c r="C84" s="22">
        <f>IFERROR(テーブル_Swim015[[#This Row],[水路]],"")</f>
        <v>6</v>
      </c>
      <c r="D84" s="22" t="str">
        <f t="shared" si="4"/>
        <v>1126</v>
      </c>
      <c r="E84" s="22">
        <f>IFERROR(テーブル_Swim015[[#This Row],[選手番号]],"")</f>
        <v>144</v>
      </c>
      <c r="F84" s="22" t="str">
        <f>IFERROR(VLOOKUP(E84,Sheet3!A:H,3,0),"")</f>
        <v xml:space="preserve">永田　実悠                    </v>
      </c>
      <c r="G84" s="22" t="str">
        <f>IFERROR(VLOOKUP(E84,Sheet3!A:H,8,0),"")</f>
        <v xml:space="preserve">アズサ松山      </v>
      </c>
      <c r="H84" s="22" t="str">
        <f>IFERROR(VLOOKUP(E84,Sheet2!A:B,2,0),"")</f>
        <v/>
      </c>
      <c r="I84" s="22" t="str">
        <f t="shared" si="5"/>
        <v>1441</v>
      </c>
      <c r="J84" s="22">
        <f t="shared" si="6"/>
        <v>12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1</v>
      </c>
      <c r="B85" s="22">
        <f>IFERROR(テーブル_Swim015[[#This Row],[組]],"")</f>
        <v>12</v>
      </c>
      <c r="C85" s="22">
        <f>IFERROR(テーブル_Swim015[[#This Row],[水路]],"")</f>
        <v>7</v>
      </c>
      <c r="D85" s="22" t="str">
        <f t="shared" si="4"/>
        <v>1127</v>
      </c>
      <c r="E85" s="22">
        <f>IFERROR(テーブル_Swim015[[#This Row],[選手番号]],"")</f>
        <v>127</v>
      </c>
      <c r="F85" s="22" t="str">
        <f>IFERROR(VLOOKUP(E85,Sheet3!A:H,3,0),"")</f>
        <v xml:space="preserve">山田優里也                    </v>
      </c>
      <c r="G85" s="22" t="str">
        <f>IFERROR(VLOOKUP(E85,Sheet3!A:H,8,0),"")</f>
        <v xml:space="preserve">八幡浜ＳＣ      </v>
      </c>
      <c r="H85" s="22" t="str">
        <f>IFERROR(VLOOKUP(E85,Sheet2!A:B,2,0),"")</f>
        <v/>
      </c>
      <c r="I85" s="22" t="str">
        <f t="shared" si="5"/>
        <v>1271</v>
      </c>
      <c r="J85" s="22">
        <f t="shared" si="6"/>
        <v>12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1</v>
      </c>
      <c r="B86" s="22">
        <f>IFERROR(テーブル_Swim015[[#This Row],[組]],"")</f>
        <v>13</v>
      </c>
      <c r="C86" s="22">
        <f>IFERROR(テーブル_Swim015[[#This Row],[水路]],"")</f>
        <v>1</v>
      </c>
      <c r="D86" s="22" t="str">
        <f t="shared" si="4"/>
        <v>1131</v>
      </c>
      <c r="E86" s="22">
        <f>IFERROR(テーブル_Swim015[[#This Row],[選手番号]],"")</f>
        <v>47</v>
      </c>
      <c r="F86" s="22" t="str">
        <f>IFERROR(VLOOKUP(E86,Sheet3!A:H,3,0),"")</f>
        <v xml:space="preserve">三野　朱音                    </v>
      </c>
      <c r="G86" s="22" t="str">
        <f>IFERROR(VLOOKUP(E86,Sheet3!A:H,8,0),"")</f>
        <v xml:space="preserve">南海ＤＣ        </v>
      </c>
      <c r="H86" s="22" t="str">
        <f>IFERROR(VLOOKUP(E86,Sheet2!A:B,2,0),"")</f>
        <v/>
      </c>
      <c r="I86" s="22" t="str">
        <f t="shared" si="5"/>
        <v>471</v>
      </c>
      <c r="J86" s="22">
        <f t="shared" si="6"/>
        <v>13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1</v>
      </c>
      <c r="B87" s="22">
        <f>IFERROR(テーブル_Swim015[[#This Row],[組]],"")</f>
        <v>13</v>
      </c>
      <c r="C87" s="22">
        <f>IFERROR(テーブル_Swim015[[#This Row],[水路]],"")</f>
        <v>2</v>
      </c>
      <c r="D87" s="22" t="str">
        <f t="shared" si="4"/>
        <v>1132</v>
      </c>
      <c r="E87" s="22">
        <f>IFERROR(テーブル_Swim015[[#This Row],[選手番号]],"")</f>
        <v>101</v>
      </c>
      <c r="F87" s="22" t="str">
        <f>IFERROR(VLOOKUP(E87,Sheet3!A:H,3,0),"")</f>
        <v xml:space="preserve">藤田　真央                    </v>
      </c>
      <c r="G87" s="22" t="str">
        <f>IFERROR(VLOOKUP(E87,Sheet3!A:H,8,0),"")</f>
        <v xml:space="preserve">ファイブテン    </v>
      </c>
      <c r="H87" s="22" t="str">
        <f>IFERROR(VLOOKUP(E87,Sheet2!A:B,2,0),"")</f>
        <v/>
      </c>
      <c r="I87" s="22" t="str">
        <f t="shared" si="5"/>
        <v>1011</v>
      </c>
      <c r="J87" s="22">
        <f t="shared" si="6"/>
        <v>13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1</v>
      </c>
      <c r="B88" s="22">
        <f>IFERROR(テーブル_Swim015[[#This Row],[組]],"")</f>
        <v>13</v>
      </c>
      <c r="C88" s="22">
        <f>IFERROR(テーブル_Swim015[[#This Row],[水路]],"")</f>
        <v>3</v>
      </c>
      <c r="D88" s="22" t="str">
        <f t="shared" si="4"/>
        <v>1133</v>
      </c>
      <c r="E88" s="22">
        <f>IFERROR(テーブル_Swim015[[#This Row],[選手番号]],"")</f>
        <v>270</v>
      </c>
      <c r="F88" s="22" t="str">
        <f>IFERROR(VLOOKUP(E88,Sheet3!A:H,3,0),"")</f>
        <v xml:space="preserve">京森　和花                    </v>
      </c>
      <c r="G88" s="22" t="str">
        <f>IFERROR(VLOOKUP(E88,Sheet3!A:H,8,0),"")</f>
        <v xml:space="preserve">Ryuow           </v>
      </c>
      <c r="H88" s="22" t="str">
        <f>IFERROR(VLOOKUP(E88,Sheet2!A:B,2,0),"")</f>
        <v/>
      </c>
      <c r="I88" s="22" t="str">
        <f t="shared" si="5"/>
        <v>2701</v>
      </c>
      <c r="J88" s="22">
        <f t="shared" si="6"/>
        <v>13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1</v>
      </c>
      <c r="B89" s="22">
        <f>IFERROR(テーブル_Swim015[[#This Row],[組]],"")</f>
        <v>13</v>
      </c>
      <c r="C89" s="22">
        <f>IFERROR(テーブル_Swim015[[#This Row],[水路]],"")</f>
        <v>4</v>
      </c>
      <c r="D89" s="22" t="str">
        <f t="shared" si="4"/>
        <v>1134</v>
      </c>
      <c r="E89" s="22">
        <f>IFERROR(テーブル_Swim015[[#This Row],[選手番号]],"")</f>
        <v>260</v>
      </c>
      <c r="F89" s="22" t="str">
        <f>IFERROR(VLOOKUP(E89,Sheet3!A:H,3,0),"")</f>
        <v xml:space="preserve">戎　　真花                    </v>
      </c>
      <c r="G89" s="22" t="str">
        <f>IFERROR(VLOOKUP(E89,Sheet3!A:H,8,0),"")</f>
        <v xml:space="preserve">フィッタ吉田    </v>
      </c>
      <c r="H89" s="22" t="str">
        <f>IFERROR(VLOOKUP(E89,Sheet2!A:B,2,0),"")</f>
        <v/>
      </c>
      <c r="I89" s="22" t="str">
        <f t="shared" si="5"/>
        <v>2601</v>
      </c>
      <c r="J89" s="22">
        <f t="shared" si="6"/>
        <v>13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1</v>
      </c>
      <c r="B90" s="22">
        <f>IFERROR(テーブル_Swim015[[#This Row],[組]],"")</f>
        <v>13</v>
      </c>
      <c r="C90" s="22">
        <f>IFERROR(テーブル_Swim015[[#This Row],[水路]],"")</f>
        <v>5</v>
      </c>
      <c r="D90" s="22" t="str">
        <f t="shared" si="4"/>
        <v>1135</v>
      </c>
      <c r="E90" s="22">
        <f>IFERROR(テーブル_Swim015[[#This Row],[選手番号]],"")</f>
        <v>262</v>
      </c>
      <c r="F90" s="22" t="str">
        <f>IFERROR(VLOOKUP(E90,Sheet3!A:H,3,0),"")</f>
        <v xml:space="preserve">兵頭　凜和                    </v>
      </c>
      <c r="G90" s="22" t="str">
        <f>IFERROR(VLOOKUP(E90,Sheet3!A:H,8,0),"")</f>
        <v xml:space="preserve">フィッタ吉田    </v>
      </c>
      <c r="H90" s="22" t="str">
        <f>IFERROR(VLOOKUP(E90,Sheet2!A:B,2,0),"")</f>
        <v/>
      </c>
      <c r="I90" s="22" t="str">
        <f t="shared" si="5"/>
        <v>2621</v>
      </c>
      <c r="J90" s="22">
        <f t="shared" si="6"/>
        <v>13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1</v>
      </c>
      <c r="B91" s="22">
        <f>IFERROR(テーブル_Swim015[[#This Row],[組]],"")</f>
        <v>13</v>
      </c>
      <c r="C91" s="22">
        <f>IFERROR(テーブル_Swim015[[#This Row],[水路]],"")</f>
        <v>6</v>
      </c>
      <c r="D91" s="22" t="str">
        <f t="shared" si="4"/>
        <v>1136</v>
      </c>
      <c r="E91" s="22">
        <f>IFERROR(テーブル_Swim015[[#This Row],[選手番号]],"")</f>
        <v>348</v>
      </c>
      <c r="F91" s="22" t="str">
        <f>IFERROR(VLOOKUP(E91,Sheet3!A:H,3,0),"")</f>
        <v xml:space="preserve">細川みなみ                    </v>
      </c>
      <c r="G91" s="22" t="str">
        <f>IFERROR(VLOOKUP(E91,Sheet3!A:H,8,0),"")</f>
        <v xml:space="preserve">AQUA            </v>
      </c>
      <c r="H91" s="22" t="str">
        <f>IFERROR(VLOOKUP(E91,Sheet2!A:B,2,0),"")</f>
        <v/>
      </c>
      <c r="I91" s="22" t="str">
        <f t="shared" si="5"/>
        <v>3481</v>
      </c>
      <c r="J91" s="22">
        <f t="shared" si="6"/>
        <v>13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1</v>
      </c>
      <c r="B92" s="22">
        <f>IFERROR(テーブル_Swim015[[#This Row],[組]],"")</f>
        <v>13</v>
      </c>
      <c r="C92" s="22">
        <f>IFERROR(テーブル_Swim015[[#This Row],[水路]],"")</f>
        <v>7</v>
      </c>
      <c r="D92" s="22" t="str">
        <f t="shared" si="4"/>
        <v>1137</v>
      </c>
      <c r="E92" s="22">
        <f>IFERROR(テーブル_Swim015[[#This Row],[選手番号]],"")</f>
        <v>256</v>
      </c>
      <c r="F92" s="22" t="str">
        <f>IFERROR(VLOOKUP(E92,Sheet3!A:H,3,0),"")</f>
        <v xml:space="preserve">坂本　蘭世                    </v>
      </c>
      <c r="G92" s="22" t="str">
        <f>IFERROR(VLOOKUP(E92,Sheet3!A:H,8,0),"")</f>
        <v xml:space="preserve">フィッタ吉田    </v>
      </c>
      <c r="H92" s="22" t="str">
        <f>IFERROR(VLOOKUP(E92,Sheet2!A:B,2,0),"")</f>
        <v/>
      </c>
      <c r="I92" s="22" t="str">
        <f t="shared" si="5"/>
        <v>2561</v>
      </c>
      <c r="J92" s="22">
        <f t="shared" si="6"/>
        <v>13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2</v>
      </c>
      <c r="B93" s="22">
        <f>IFERROR(テーブル_Swim015[[#This Row],[組]],"")</f>
        <v>1</v>
      </c>
      <c r="C93" s="22">
        <f>IFERROR(テーブル_Swim015[[#This Row],[水路]],"")</f>
        <v>1</v>
      </c>
      <c r="D93" s="22" t="str">
        <f t="shared" si="4"/>
        <v>211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5"/>
        <v>02</v>
      </c>
      <c r="J93" s="22">
        <f t="shared" si="6"/>
        <v>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2</v>
      </c>
      <c r="B94" s="22">
        <f>IFERROR(テーブル_Swim015[[#This Row],[組]],"")</f>
        <v>1</v>
      </c>
      <c r="C94" s="22">
        <f>IFERROR(テーブル_Swim015[[#This Row],[水路]],"")</f>
        <v>2</v>
      </c>
      <c r="D94" s="22" t="str">
        <f t="shared" si="4"/>
        <v>212</v>
      </c>
      <c r="E94" s="22">
        <f>IFERROR(テーブル_Swim015[[#This Row],[選手番号]],"")</f>
        <v>194</v>
      </c>
      <c r="F94" s="22" t="str">
        <f>IFERROR(VLOOKUP(E94,Sheet3!A:H,3,0),"")</f>
        <v xml:space="preserve">高橋　良征                    </v>
      </c>
      <c r="G94" s="22" t="str">
        <f>IFERROR(VLOOKUP(E94,Sheet3!A:H,8,0),"")</f>
        <v xml:space="preserve">フィッタ松山    </v>
      </c>
      <c r="H94" s="22" t="str">
        <f>IFERROR(VLOOKUP(E94,Sheet2!A:B,2,0),"")</f>
        <v/>
      </c>
      <c r="I94" s="22" t="str">
        <f t="shared" si="5"/>
        <v>1942</v>
      </c>
      <c r="J94" s="22">
        <f t="shared" si="6"/>
        <v>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2</v>
      </c>
      <c r="B95" s="22">
        <f>IFERROR(テーブル_Swim015[[#This Row],[組]],"")</f>
        <v>1</v>
      </c>
      <c r="C95" s="22">
        <f>IFERROR(テーブル_Swim015[[#This Row],[水路]],"")</f>
        <v>3</v>
      </c>
      <c r="D95" s="22" t="str">
        <f t="shared" si="4"/>
        <v>213</v>
      </c>
      <c r="E95" s="22">
        <f>IFERROR(テーブル_Swim015[[#This Row],[選手番号]],"")</f>
        <v>296</v>
      </c>
      <c r="F95" s="22" t="str">
        <f>IFERROR(VLOOKUP(E95,Sheet3!A:H,3,0),"")</f>
        <v xml:space="preserve">明比　梛斗                    </v>
      </c>
      <c r="G95" s="22" t="str">
        <f>IFERROR(VLOOKUP(E95,Sheet3!A:H,8,0),"")</f>
        <v xml:space="preserve">ﾌｨｯﾀｴﾐﾌﾙ松前    </v>
      </c>
      <c r="H95" s="22" t="str">
        <f>IFERROR(VLOOKUP(E95,Sheet2!A:B,2,0),"")</f>
        <v/>
      </c>
      <c r="I95" s="22" t="str">
        <f t="shared" si="5"/>
        <v>2962</v>
      </c>
      <c r="J95" s="22">
        <f t="shared" si="6"/>
        <v>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2</v>
      </c>
      <c r="B96" s="22">
        <f>IFERROR(テーブル_Swim015[[#This Row],[組]],"")</f>
        <v>1</v>
      </c>
      <c r="C96" s="22">
        <f>IFERROR(テーブル_Swim015[[#This Row],[水路]],"")</f>
        <v>4</v>
      </c>
      <c r="D96" s="22" t="str">
        <f t="shared" si="4"/>
        <v>214</v>
      </c>
      <c r="E96" s="22">
        <f>IFERROR(テーブル_Swim015[[#This Row],[選手番号]],"")</f>
        <v>157</v>
      </c>
      <c r="F96" s="22" t="str">
        <f>IFERROR(VLOOKUP(E96,Sheet3!A:H,3,0),"")</f>
        <v xml:space="preserve">大河内陽介                    </v>
      </c>
      <c r="G96" s="22" t="str">
        <f>IFERROR(VLOOKUP(E96,Sheet3!A:H,8,0),"")</f>
        <v xml:space="preserve">ＭＧ双葉        </v>
      </c>
      <c r="H96" s="22" t="str">
        <f>IFERROR(VLOOKUP(E96,Sheet2!A:B,2,0),"")</f>
        <v/>
      </c>
      <c r="I96" s="22" t="str">
        <f t="shared" si="5"/>
        <v>1572</v>
      </c>
      <c r="J96" s="22">
        <f t="shared" si="6"/>
        <v>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2</v>
      </c>
      <c r="B97" s="22">
        <f>IFERROR(テーブル_Swim015[[#This Row],[組]],"")</f>
        <v>1</v>
      </c>
      <c r="C97" s="22">
        <f>IFERROR(テーブル_Swim015[[#This Row],[水路]],"")</f>
        <v>5</v>
      </c>
      <c r="D97" s="22" t="str">
        <f t="shared" si="4"/>
        <v>215</v>
      </c>
      <c r="E97" s="22">
        <f>IFERROR(テーブル_Swim015[[#This Row],[選手番号]],"")</f>
        <v>191</v>
      </c>
      <c r="F97" s="22" t="str">
        <f>IFERROR(VLOOKUP(E97,Sheet3!A:H,3,0),"")</f>
        <v xml:space="preserve">久保　勇人                    </v>
      </c>
      <c r="G97" s="22" t="str">
        <f>IFERROR(VLOOKUP(E97,Sheet3!A:H,8,0),"")</f>
        <v xml:space="preserve">フィッタ松山    </v>
      </c>
      <c r="H97" s="22" t="str">
        <f>IFERROR(VLOOKUP(E97,Sheet2!A:B,2,0),"")</f>
        <v/>
      </c>
      <c r="I97" s="22" t="str">
        <f t="shared" si="5"/>
        <v>1912</v>
      </c>
      <c r="J97" s="22">
        <f t="shared" si="6"/>
        <v>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2</v>
      </c>
      <c r="B98" s="22">
        <f>IFERROR(テーブル_Swim015[[#This Row],[組]],"")</f>
        <v>1</v>
      </c>
      <c r="C98" s="22">
        <f>IFERROR(テーブル_Swim015[[#This Row],[水路]],"")</f>
        <v>6</v>
      </c>
      <c r="D98" s="22" t="str">
        <f t="shared" si="4"/>
        <v>216</v>
      </c>
      <c r="E98" s="22">
        <f>IFERROR(テーブル_Swim015[[#This Row],[選手番号]],"")</f>
        <v>140</v>
      </c>
      <c r="F98" s="22" t="str">
        <f>IFERROR(VLOOKUP(E98,Sheet3!A:H,3,0),"")</f>
        <v xml:space="preserve">小池京士郎                    </v>
      </c>
      <c r="G98" s="22" t="str">
        <f>IFERROR(VLOOKUP(E98,Sheet3!A:H,8,0),"")</f>
        <v xml:space="preserve">アズサ松山      </v>
      </c>
      <c r="H98" s="22" t="str">
        <f>IFERROR(VLOOKUP(E98,Sheet2!A:B,2,0),"")</f>
        <v/>
      </c>
      <c r="I98" s="22" t="str">
        <f t="shared" si="5"/>
        <v>1402</v>
      </c>
      <c r="J98" s="22">
        <f t="shared" si="6"/>
        <v>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2</v>
      </c>
      <c r="B99" s="22">
        <f>IFERROR(テーブル_Swim015[[#This Row],[組]],"")</f>
        <v>1</v>
      </c>
      <c r="C99" s="22">
        <f>IFERROR(テーブル_Swim015[[#This Row],[水路]],"")</f>
        <v>7</v>
      </c>
      <c r="D99" s="22" t="str">
        <f t="shared" si="4"/>
        <v>217</v>
      </c>
      <c r="E99" s="22">
        <f>IFERROR(テーブル_Swim015[[#This Row],[選手番号]],"")</f>
        <v>0</v>
      </c>
      <c r="F99" s="22" t="str">
        <f>IFERROR(VLOOKUP(E99,Sheet3!A:H,3,0),"")</f>
        <v/>
      </c>
      <c r="G99" s="22" t="str">
        <f>IFERROR(VLOOKUP(E99,Sheet3!A:H,8,0),"")</f>
        <v/>
      </c>
      <c r="H99" s="22" t="str">
        <f>IFERROR(VLOOKUP(E99,Sheet2!A:B,2,0),"")</f>
        <v/>
      </c>
      <c r="I99" s="22" t="str">
        <f t="shared" si="5"/>
        <v>02</v>
      </c>
      <c r="J99" s="22">
        <f t="shared" si="6"/>
        <v>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2</v>
      </c>
      <c r="B100" s="22">
        <f>IFERROR(テーブル_Swim015[[#This Row],[組]],"")</f>
        <v>2</v>
      </c>
      <c r="C100" s="22">
        <f>IFERROR(テーブル_Swim015[[#This Row],[水路]],"")</f>
        <v>1</v>
      </c>
      <c r="D100" s="22" t="str">
        <f t="shared" si="4"/>
        <v>221</v>
      </c>
      <c r="E100" s="22">
        <f>IFERROR(テーブル_Swim015[[#This Row],[選手番号]],"")</f>
        <v>193</v>
      </c>
      <c r="F100" s="22" t="str">
        <f>IFERROR(VLOOKUP(E100,Sheet3!A:H,3,0),"")</f>
        <v xml:space="preserve">松岡誠士郎                    </v>
      </c>
      <c r="G100" s="22" t="str">
        <f>IFERROR(VLOOKUP(E100,Sheet3!A:H,8,0),"")</f>
        <v xml:space="preserve">フィッタ松山    </v>
      </c>
      <c r="H100" s="22" t="str">
        <f>IFERROR(VLOOKUP(E100,Sheet2!A:B,2,0),"")</f>
        <v/>
      </c>
      <c r="I100" s="22" t="str">
        <f t="shared" si="5"/>
        <v>1932</v>
      </c>
      <c r="J100" s="22">
        <f t="shared" si="6"/>
        <v>2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2</v>
      </c>
      <c r="B101" s="22">
        <f>IFERROR(テーブル_Swim015[[#This Row],[組]],"")</f>
        <v>2</v>
      </c>
      <c r="C101" s="22">
        <f>IFERROR(テーブル_Swim015[[#This Row],[水路]],"")</f>
        <v>2</v>
      </c>
      <c r="D101" s="22" t="str">
        <f t="shared" si="4"/>
        <v>222</v>
      </c>
      <c r="E101" s="22">
        <f>IFERROR(テーブル_Swim015[[#This Row],[選手番号]],"")</f>
        <v>221</v>
      </c>
      <c r="F101" s="22" t="str">
        <f>IFERROR(VLOOKUP(E101,Sheet3!A:H,3,0),"")</f>
        <v xml:space="preserve">中谷　栄翔                    </v>
      </c>
      <c r="G101" s="22" t="str">
        <f>IFERROR(VLOOKUP(E101,Sheet3!A:H,8,0),"")</f>
        <v xml:space="preserve">フィッタ重信    </v>
      </c>
      <c r="H101" s="22" t="str">
        <f>IFERROR(VLOOKUP(E101,Sheet2!A:B,2,0),"")</f>
        <v/>
      </c>
      <c r="I101" s="22" t="str">
        <f t="shared" si="5"/>
        <v>2212</v>
      </c>
      <c r="J101" s="22">
        <f t="shared" si="6"/>
        <v>2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2</v>
      </c>
      <c r="B102" s="22">
        <f>IFERROR(テーブル_Swim015[[#This Row],[組]],"")</f>
        <v>2</v>
      </c>
      <c r="C102" s="22">
        <f>IFERROR(テーブル_Swim015[[#This Row],[水路]],"")</f>
        <v>3</v>
      </c>
      <c r="D102" s="22" t="str">
        <f t="shared" si="4"/>
        <v>223</v>
      </c>
      <c r="E102" s="22">
        <f>IFERROR(テーブル_Swim015[[#This Row],[選手番号]],"")</f>
        <v>190</v>
      </c>
      <c r="F102" s="22" t="str">
        <f>IFERROR(VLOOKUP(E102,Sheet3!A:H,3,0),"")</f>
        <v xml:space="preserve">藤並　幹太                    </v>
      </c>
      <c r="G102" s="22" t="str">
        <f>IFERROR(VLOOKUP(E102,Sheet3!A:H,8,0),"")</f>
        <v xml:space="preserve">フィッタ松山    </v>
      </c>
      <c r="H102" s="22" t="str">
        <f>IFERROR(VLOOKUP(E102,Sheet2!A:B,2,0),"")</f>
        <v/>
      </c>
      <c r="I102" s="22" t="str">
        <f t="shared" si="5"/>
        <v>1902</v>
      </c>
      <c r="J102" s="22">
        <f t="shared" si="6"/>
        <v>2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2</v>
      </c>
      <c r="B103" s="22">
        <f>IFERROR(テーブル_Swim015[[#This Row],[組]],"")</f>
        <v>2</v>
      </c>
      <c r="C103" s="22">
        <f>IFERROR(テーブル_Swim015[[#This Row],[水路]],"")</f>
        <v>4</v>
      </c>
      <c r="D103" s="22" t="str">
        <f t="shared" si="4"/>
        <v>224</v>
      </c>
      <c r="E103" s="22">
        <f>IFERROR(テーブル_Swim015[[#This Row],[選手番号]],"")</f>
        <v>14</v>
      </c>
      <c r="F103" s="22" t="str">
        <f>IFERROR(VLOOKUP(E103,Sheet3!A:H,3,0),"")</f>
        <v xml:space="preserve">門田　煌征                    </v>
      </c>
      <c r="G103" s="22" t="str">
        <f>IFERROR(VLOOKUP(E103,Sheet3!A:H,8,0),"")</f>
        <v xml:space="preserve">五百木ＳＣ      </v>
      </c>
      <c r="H103" s="22" t="str">
        <f>IFERROR(VLOOKUP(E103,Sheet2!A:B,2,0),"")</f>
        <v/>
      </c>
      <c r="I103" s="22" t="str">
        <f t="shared" si="5"/>
        <v>142</v>
      </c>
      <c r="J103" s="22">
        <f t="shared" si="6"/>
        <v>2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2</v>
      </c>
      <c r="B104" s="22">
        <f>IFERROR(テーブル_Swim015[[#This Row],[組]],"")</f>
        <v>2</v>
      </c>
      <c r="C104" s="22">
        <f>IFERROR(テーブル_Swim015[[#This Row],[水路]],"")</f>
        <v>5</v>
      </c>
      <c r="D104" s="22" t="str">
        <f t="shared" si="4"/>
        <v>225</v>
      </c>
      <c r="E104" s="22">
        <f>IFERROR(テーブル_Swim015[[#This Row],[選手番号]],"")</f>
        <v>45</v>
      </c>
      <c r="F104" s="22" t="str">
        <f>IFERROR(VLOOKUP(E104,Sheet3!A:H,3,0),"")</f>
        <v xml:space="preserve">玉井　悠慎                    </v>
      </c>
      <c r="G104" s="22" t="str">
        <f>IFERROR(VLOOKUP(E104,Sheet3!A:H,8,0),"")</f>
        <v xml:space="preserve">南海ＤＣ        </v>
      </c>
      <c r="H104" s="22" t="str">
        <f>IFERROR(VLOOKUP(E104,Sheet2!A:B,2,0),"")</f>
        <v/>
      </c>
      <c r="I104" s="22" t="str">
        <f t="shared" si="5"/>
        <v>452</v>
      </c>
      <c r="J104" s="22">
        <f t="shared" si="6"/>
        <v>2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2</v>
      </c>
      <c r="B105" s="22">
        <f>IFERROR(テーブル_Swim015[[#This Row],[組]],"")</f>
        <v>2</v>
      </c>
      <c r="C105" s="22">
        <f>IFERROR(テーブル_Swim015[[#This Row],[水路]],"")</f>
        <v>6</v>
      </c>
      <c r="D105" s="22" t="str">
        <f t="shared" si="4"/>
        <v>226</v>
      </c>
      <c r="E105" s="22">
        <f>IFERROR(テーブル_Swim015[[#This Row],[選手番号]],"")</f>
        <v>187</v>
      </c>
      <c r="F105" s="22" t="str">
        <f>IFERROR(VLOOKUP(E105,Sheet3!A:H,3,0),"")</f>
        <v xml:space="preserve">三瀬　一太                    </v>
      </c>
      <c r="G105" s="22" t="str">
        <f>IFERROR(VLOOKUP(E105,Sheet3!A:H,8,0),"")</f>
        <v xml:space="preserve">フィッタ松山    </v>
      </c>
      <c r="H105" s="22" t="str">
        <f>IFERROR(VLOOKUP(E105,Sheet2!A:B,2,0),"")</f>
        <v/>
      </c>
      <c r="I105" s="22" t="str">
        <f t="shared" si="5"/>
        <v>1872</v>
      </c>
      <c r="J105" s="22">
        <f t="shared" si="6"/>
        <v>2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2</v>
      </c>
      <c r="B106" s="22">
        <f>IFERROR(テーブル_Swim015[[#This Row],[組]],"")</f>
        <v>2</v>
      </c>
      <c r="C106" s="22">
        <f>IFERROR(テーブル_Swim015[[#This Row],[水路]],"")</f>
        <v>7</v>
      </c>
      <c r="D106" s="22" t="str">
        <f t="shared" si="4"/>
        <v>227</v>
      </c>
      <c r="E106" s="22">
        <f>IFERROR(テーブル_Swim015[[#This Row],[選手番号]],"")</f>
        <v>192</v>
      </c>
      <c r="F106" s="22" t="str">
        <f>IFERROR(VLOOKUP(E106,Sheet3!A:H,3,0),"")</f>
        <v xml:space="preserve">井村　遥翔                    </v>
      </c>
      <c r="G106" s="22" t="str">
        <f>IFERROR(VLOOKUP(E106,Sheet3!A:H,8,0),"")</f>
        <v xml:space="preserve">フィッタ松山    </v>
      </c>
      <c r="H106" s="22" t="str">
        <f>IFERROR(VLOOKUP(E106,Sheet2!A:B,2,0),"")</f>
        <v/>
      </c>
      <c r="I106" s="22" t="str">
        <f t="shared" si="5"/>
        <v>1922</v>
      </c>
      <c r="J106" s="22">
        <f t="shared" si="6"/>
        <v>2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2</v>
      </c>
      <c r="B107" s="22">
        <f>IFERROR(テーブル_Swim015[[#This Row],[組]],"")</f>
        <v>3</v>
      </c>
      <c r="C107" s="22">
        <f>IFERROR(テーブル_Swim015[[#This Row],[水路]],"")</f>
        <v>1</v>
      </c>
      <c r="D107" s="22" t="str">
        <f t="shared" si="4"/>
        <v>231</v>
      </c>
      <c r="E107" s="22">
        <f>IFERROR(テーブル_Swim015[[#This Row],[選手番号]],"")</f>
        <v>189</v>
      </c>
      <c r="F107" s="22" t="str">
        <f>IFERROR(VLOOKUP(E107,Sheet3!A:H,3,0),"")</f>
        <v xml:space="preserve">樋口　航志                    </v>
      </c>
      <c r="G107" s="22" t="str">
        <f>IFERROR(VLOOKUP(E107,Sheet3!A:H,8,0),"")</f>
        <v xml:space="preserve">フィッタ松山    </v>
      </c>
      <c r="H107" s="22" t="str">
        <f>IFERROR(VLOOKUP(E107,Sheet2!A:B,2,0),"")</f>
        <v/>
      </c>
      <c r="I107" s="22" t="str">
        <f t="shared" si="5"/>
        <v>1892</v>
      </c>
      <c r="J107" s="22">
        <f t="shared" si="6"/>
        <v>3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2</v>
      </c>
      <c r="B108" s="22">
        <f>IFERROR(テーブル_Swim015[[#This Row],[組]],"")</f>
        <v>3</v>
      </c>
      <c r="C108" s="22">
        <f>IFERROR(テーブル_Swim015[[#This Row],[水路]],"")</f>
        <v>2</v>
      </c>
      <c r="D108" s="22" t="str">
        <f t="shared" si="4"/>
        <v>232</v>
      </c>
      <c r="E108" s="22">
        <f>IFERROR(テーブル_Swim015[[#This Row],[選手番号]],"")</f>
        <v>95</v>
      </c>
      <c r="F108" s="22" t="str">
        <f>IFERROR(VLOOKUP(E108,Sheet3!A:H,3,0),"")</f>
        <v xml:space="preserve">高橋　昇暉                    </v>
      </c>
      <c r="G108" s="22" t="str">
        <f>IFERROR(VLOOKUP(E108,Sheet3!A:H,8,0),"")</f>
        <v xml:space="preserve">ファイブテン    </v>
      </c>
      <c r="H108" s="22" t="str">
        <f>IFERROR(VLOOKUP(E108,Sheet2!A:B,2,0),"")</f>
        <v/>
      </c>
      <c r="I108" s="22" t="str">
        <f t="shared" si="5"/>
        <v>952</v>
      </c>
      <c r="J108" s="22">
        <f t="shared" si="6"/>
        <v>3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2</v>
      </c>
      <c r="B109" s="22">
        <f>IFERROR(テーブル_Swim015[[#This Row],[組]],"")</f>
        <v>3</v>
      </c>
      <c r="C109" s="22">
        <f>IFERROR(テーブル_Swim015[[#This Row],[水路]],"")</f>
        <v>3</v>
      </c>
      <c r="D109" s="22" t="str">
        <f t="shared" si="4"/>
        <v>233</v>
      </c>
      <c r="E109" s="22">
        <f>IFERROR(テーブル_Swim015[[#This Row],[選手番号]],"")</f>
        <v>315</v>
      </c>
      <c r="F109" s="22" t="str">
        <f>IFERROR(VLOOKUP(E109,Sheet3!A:H,3,0),"")</f>
        <v xml:space="preserve">二宮　裕樹                    </v>
      </c>
      <c r="G109" s="22" t="str">
        <f>IFERROR(VLOOKUP(E109,Sheet3!A:H,8,0),"")</f>
        <v xml:space="preserve">MESSA           </v>
      </c>
      <c r="H109" s="22" t="str">
        <f>IFERROR(VLOOKUP(E109,Sheet2!A:B,2,0),"")</f>
        <v/>
      </c>
      <c r="I109" s="22" t="str">
        <f t="shared" si="5"/>
        <v>3152</v>
      </c>
      <c r="J109" s="22">
        <f t="shared" si="6"/>
        <v>3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2</v>
      </c>
      <c r="B110" s="22">
        <f>IFERROR(テーブル_Swim015[[#This Row],[組]],"")</f>
        <v>3</v>
      </c>
      <c r="C110" s="22">
        <f>IFERROR(テーブル_Swim015[[#This Row],[水路]],"")</f>
        <v>4</v>
      </c>
      <c r="D110" s="22" t="str">
        <f t="shared" si="4"/>
        <v>234</v>
      </c>
      <c r="E110" s="22">
        <f>IFERROR(テーブル_Swim015[[#This Row],[選手番号]],"")</f>
        <v>94</v>
      </c>
      <c r="F110" s="22" t="str">
        <f>IFERROR(VLOOKUP(E110,Sheet3!A:H,3,0),"")</f>
        <v xml:space="preserve">大西　颯真                    </v>
      </c>
      <c r="G110" s="22" t="str">
        <f>IFERROR(VLOOKUP(E110,Sheet3!A:H,8,0),"")</f>
        <v xml:space="preserve">ファイブテン    </v>
      </c>
      <c r="H110" s="22" t="str">
        <f>IFERROR(VLOOKUP(E110,Sheet2!A:B,2,0),"")</f>
        <v/>
      </c>
      <c r="I110" s="22" t="str">
        <f t="shared" si="5"/>
        <v>942</v>
      </c>
      <c r="J110" s="22">
        <f t="shared" si="6"/>
        <v>3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2</v>
      </c>
      <c r="B111" s="22">
        <f>IFERROR(テーブル_Swim015[[#This Row],[組]],"")</f>
        <v>3</v>
      </c>
      <c r="C111" s="22">
        <f>IFERROR(テーブル_Swim015[[#This Row],[水路]],"")</f>
        <v>5</v>
      </c>
      <c r="D111" s="22" t="str">
        <f t="shared" si="4"/>
        <v>235</v>
      </c>
      <c r="E111" s="22">
        <f>IFERROR(テーブル_Swim015[[#This Row],[選手番号]],"")</f>
        <v>219</v>
      </c>
      <c r="F111" s="22" t="str">
        <f>IFERROR(VLOOKUP(E111,Sheet3!A:H,3,0),"")</f>
        <v xml:space="preserve">長野　篤生                    </v>
      </c>
      <c r="G111" s="22" t="str">
        <f>IFERROR(VLOOKUP(E111,Sheet3!A:H,8,0),"")</f>
        <v xml:space="preserve">フィッタ重信    </v>
      </c>
      <c r="H111" s="22" t="str">
        <f>IFERROR(VLOOKUP(E111,Sheet2!A:B,2,0),"")</f>
        <v/>
      </c>
      <c r="I111" s="22" t="str">
        <f t="shared" si="5"/>
        <v>2192</v>
      </c>
      <c r="J111" s="22">
        <f t="shared" si="6"/>
        <v>3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2</v>
      </c>
      <c r="B112" s="22">
        <f>IFERROR(テーブル_Swim015[[#This Row],[組]],"")</f>
        <v>3</v>
      </c>
      <c r="C112" s="22">
        <f>IFERROR(テーブル_Swim015[[#This Row],[水路]],"")</f>
        <v>6</v>
      </c>
      <c r="D112" s="22" t="str">
        <f t="shared" si="4"/>
        <v>236</v>
      </c>
      <c r="E112" s="22">
        <f>IFERROR(テーブル_Swim015[[#This Row],[選手番号]],"")</f>
        <v>188</v>
      </c>
      <c r="F112" s="22" t="str">
        <f>IFERROR(VLOOKUP(E112,Sheet3!A:H,3,0),"")</f>
        <v xml:space="preserve">平田　克貴                    </v>
      </c>
      <c r="G112" s="22" t="str">
        <f>IFERROR(VLOOKUP(E112,Sheet3!A:H,8,0),"")</f>
        <v xml:space="preserve">フィッタ松山    </v>
      </c>
      <c r="H112" s="22" t="str">
        <f>IFERROR(VLOOKUP(E112,Sheet2!A:B,2,0),"")</f>
        <v/>
      </c>
      <c r="I112" s="22" t="str">
        <f t="shared" si="5"/>
        <v>1882</v>
      </c>
      <c r="J112" s="22">
        <f t="shared" si="6"/>
        <v>3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2</v>
      </c>
      <c r="B113" s="22">
        <f>IFERROR(テーブル_Swim015[[#This Row],[組]],"")</f>
        <v>3</v>
      </c>
      <c r="C113" s="22">
        <f>IFERROR(テーブル_Swim015[[#This Row],[水路]],"")</f>
        <v>7</v>
      </c>
      <c r="D113" s="22" t="str">
        <f t="shared" si="4"/>
        <v>237</v>
      </c>
      <c r="E113" s="22">
        <f>IFERROR(テーブル_Swim015[[#This Row],[選手番号]],"")</f>
        <v>243</v>
      </c>
      <c r="F113" s="22" t="str">
        <f>IFERROR(VLOOKUP(E113,Sheet3!A:H,3,0),"")</f>
        <v xml:space="preserve">多田　歩高                    </v>
      </c>
      <c r="G113" s="22" t="str">
        <f>IFERROR(VLOOKUP(E113,Sheet3!A:H,8,0),"")</f>
        <v xml:space="preserve">リー保内        </v>
      </c>
      <c r="H113" s="22" t="str">
        <f>IFERROR(VLOOKUP(E113,Sheet2!A:B,2,0),"")</f>
        <v/>
      </c>
      <c r="I113" s="22" t="str">
        <f t="shared" si="5"/>
        <v>2432</v>
      </c>
      <c r="J113" s="22">
        <f t="shared" si="6"/>
        <v>3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2</v>
      </c>
      <c r="B114" s="22">
        <f>IFERROR(テーブル_Swim015[[#This Row],[組]],"")</f>
        <v>4</v>
      </c>
      <c r="C114" s="22">
        <f>IFERROR(テーブル_Swim015[[#This Row],[水路]],"")</f>
        <v>1</v>
      </c>
      <c r="D114" s="22" t="str">
        <f t="shared" si="4"/>
        <v>241</v>
      </c>
      <c r="E114" s="22">
        <f>IFERROR(テーブル_Swim015[[#This Row],[選手番号]],"")</f>
        <v>295</v>
      </c>
      <c r="F114" s="22" t="str">
        <f>IFERROR(VLOOKUP(E114,Sheet3!A:H,3,0),"")</f>
        <v xml:space="preserve">西岡　　駿                    </v>
      </c>
      <c r="G114" s="22" t="str">
        <f>IFERROR(VLOOKUP(E114,Sheet3!A:H,8,0),"")</f>
        <v xml:space="preserve">ﾌｨｯﾀｴﾐﾌﾙ松前    </v>
      </c>
      <c r="H114" s="22" t="str">
        <f>IFERROR(VLOOKUP(E114,Sheet2!A:B,2,0),"")</f>
        <v/>
      </c>
      <c r="I114" s="22" t="str">
        <f t="shared" si="5"/>
        <v>2952</v>
      </c>
      <c r="J114" s="22">
        <f t="shared" si="6"/>
        <v>4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2</v>
      </c>
      <c r="B115" s="22">
        <f>IFERROR(テーブル_Swim015[[#This Row],[組]],"")</f>
        <v>4</v>
      </c>
      <c r="C115" s="22">
        <f>IFERROR(テーブル_Swim015[[#This Row],[水路]],"")</f>
        <v>2</v>
      </c>
      <c r="D115" s="22" t="str">
        <f t="shared" si="4"/>
        <v>242</v>
      </c>
      <c r="E115" s="22">
        <f>IFERROR(テーブル_Swim015[[#This Row],[選手番号]],"")</f>
        <v>333</v>
      </c>
      <c r="F115" s="22" t="str">
        <f>IFERROR(VLOOKUP(E115,Sheet3!A:H,3,0),"")</f>
        <v xml:space="preserve">藤田　海心                    </v>
      </c>
      <c r="G115" s="22" t="str">
        <f>IFERROR(VLOOKUP(E115,Sheet3!A:H,8,0),"")</f>
        <v xml:space="preserve">えいしSC北条    </v>
      </c>
      <c r="H115" s="22" t="str">
        <f>IFERROR(VLOOKUP(E115,Sheet2!A:B,2,0),"")</f>
        <v/>
      </c>
      <c r="I115" s="22" t="str">
        <f t="shared" si="5"/>
        <v>3332</v>
      </c>
      <c r="J115" s="22">
        <f t="shared" si="6"/>
        <v>4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2</v>
      </c>
      <c r="B116" s="22">
        <f>IFERROR(テーブル_Swim015[[#This Row],[組]],"")</f>
        <v>4</v>
      </c>
      <c r="C116" s="22">
        <f>IFERROR(テーブル_Swim015[[#This Row],[水路]],"")</f>
        <v>3</v>
      </c>
      <c r="D116" s="22" t="str">
        <f t="shared" si="4"/>
        <v>243</v>
      </c>
      <c r="E116" s="22">
        <f>IFERROR(テーブル_Swim015[[#This Row],[選手番号]],"")</f>
        <v>217</v>
      </c>
      <c r="F116" s="22" t="str">
        <f>IFERROR(VLOOKUP(E116,Sheet3!A:H,3,0),"")</f>
        <v xml:space="preserve">松浦　　蒼                    </v>
      </c>
      <c r="G116" s="22" t="str">
        <f>IFERROR(VLOOKUP(E116,Sheet3!A:H,8,0),"")</f>
        <v xml:space="preserve">フィッタ重信    </v>
      </c>
      <c r="H116" s="22" t="str">
        <f>IFERROR(VLOOKUP(E116,Sheet2!A:B,2,0),"")</f>
        <v/>
      </c>
      <c r="I116" s="22" t="str">
        <f t="shared" si="5"/>
        <v>2172</v>
      </c>
      <c r="J116" s="22">
        <f t="shared" si="6"/>
        <v>4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2</v>
      </c>
      <c r="B117" s="22">
        <f>IFERROR(テーブル_Swim015[[#This Row],[組]],"")</f>
        <v>4</v>
      </c>
      <c r="C117" s="22">
        <f>IFERROR(テーブル_Swim015[[#This Row],[水路]],"")</f>
        <v>4</v>
      </c>
      <c r="D117" s="22" t="str">
        <f t="shared" si="4"/>
        <v>244</v>
      </c>
      <c r="E117" s="22">
        <f>IFERROR(テーブル_Swim015[[#This Row],[選手番号]],"")</f>
        <v>344</v>
      </c>
      <c r="F117" s="22" t="str">
        <f>IFERROR(VLOOKUP(E117,Sheet3!A:H,3,0),"")</f>
        <v xml:space="preserve">兵頭　煌晟                    </v>
      </c>
      <c r="G117" s="22" t="str">
        <f>IFERROR(VLOOKUP(E117,Sheet3!A:H,8,0),"")</f>
        <v xml:space="preserve">AQUA            </v>
      </c>
      <c r="H117" s="22" t="str">
        <f>IFERROR(VLOOKUP(E117,Sheet2!A:B,2,0),"")</f>
        <v/>
      </c>
      <c r="I117" s="22" t="str">
        <f t="shared" si="5"/>
        <v>3442</v>
      </c>
      <c r="J117" s="22">
        <f t="shared" si="6"/>
        <v>4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2</v>
      </c>
      <c r="B118" s="22">
        <f>IFERROR(テーブル_Swim015[[#This Row],[組]],"")</f>
        <v>4</v>
      </c>
      <c r="C118" s="22">
        <f>IFERROR(テーブル_Swim015[[#This Row],[水路]],"")</f>
        <v>5</v>
      </c>
      <c r="D118" s="22" t="str">
        <f t="shared" si="4"/>
        <v>245</v>
      </c>
      <c r="E118" s="22">
        <f>IFERROR(テーブル_Swim015[[#This Row],[選手番号]],"")</f>
        <v>57</v>
      </c>
      <c r="F118" s="22" t="str">
        <f>IFERROR(VLOOKUP(E118,Sheet3!A:H,3,0),"")</f>
        <v xml:space="preserve">尾藤　渉大                    </v>
      </c>
      <c r="G118" s="22" t="str">
        <f>IFERROR(VLOOKUP(E118,Sheet3!A:H,8,0),"")</f>
        <v xml:space="preserve">ｴﾘｴｰﾙSRT        </v>
      </c>
      <c r="H118" s="22" t="str">
        <f>IFERROR(VLOOKUP(E118,Sheet2!A:B,2,0),"")</f>
        <v/>
      </c>
      <c r="I118" s="22" t="str">
        <f t="shared" si="5"/>
        <v>572</v>
      </c>
      <c r="J118" s="22">
        <f t="shared" si="6"/>
        <v>4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2</v>
      </c>
      <c r="B119" s="22">
        <f>IFERROR(テーブル_Swim015[[#This Row],[組]],"")</f>
        <v>4</v>
      </c>
      <c r="C119" s="22">
        <f>IFERROR(テーブル_Swim015[[#This Row],[水路]],"")</f>
        <v>6</v>
      </c>
      <c r="D119" s="22" t="str">
        <f t="shared" si="4"/>
        <v>246</v>
      </c>
      <c r="E119" s="22">
        <f>IFERROR(テーブル_Swim015[[#This Row],[選手番号]],"")</f>
        <v>93</v>
      </c>
      <c r="F119" s="22" t="str">
        <f>IFERROR(VLOOKUP(E119,Sheet3!A:H,3,0),"")</f>
        <v xml:space="preserve">近藤　由都                    </v>
      </c>
      <c r="G119" s="22" t="str">
        <f>IFERROR(VLOOKUP(E119,Sheet3!A:H,8,0),"")</f>
        <v xml:space="preserve">ファイブテン    </v>
      </c>
      <c r="H119" s="22" t="str">
        <f>IFERROR(VLOOKUP(E119,Sheet2!A:B,2,0),"")</f>
        <v/>
      </c>
      <c r="I119" s="22" t="str">
        <f t="shared" si="5"/>
        <v>932</v>
      </c>
      <c r="J119" s="22">
        <f t="shared" si="6"/>
        <v>4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2</v>
      </c>
      <c r="B120" s="22">
        <f>IFERROR(テーブル_Swim015[[#This Row],[組]],"")</f>
        <v>4</v>
      </c>
      <c r="C120" s="22">
        <f>IFERROR(テーブル_Swim015[[#This Row],[水路]],"")</f>
        <v>7</v>
      </c>
      <c r="D120" s="22" t="str">
        <f t="shared" si="4"/>
        <v>247</v>
      </c>
      <c r="E120" s="22">
        <f>IFERROR(テーブル_Swim015[[#This Row],[選手番号]],"")</f>
        <v>294</v>
      </c>
      <c r="F120" s="22" t="str">
        <f>IFERROR(VLOOKUP(E120,Sheet3!A:H,3,0),"")</f>
        <v xml:space="preserve">山下　　陸                    </v>
      </c>
      <c r="G120" s="22" t="str">
        <f>IFERROR(VLOOKUP(E120,Sheet3!A:H,8,0),"")</f>
        <v xml:space="preserve">ﾌｨｯﾀｴﾐﾌﾙ松前    </v>
      </c>
      <c r="H120" s="22" t="str">
        <f>IFERROR(VLOOKUP(E120,Sheet2!A:B,2,0),"")</f>
        <v/>
      </c>
      <c r="I120" s="22" t="str">
        <f t="shared" si="5"/>
        <v>2942</v>
      </c>
      <c r="J120" s="22">
        <f t="shared" si="6"/>
        <v>4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2</v>
      </c>
      <c r="B121" s="22">
        <f>IFERROR(テーブル_Swim015[[#This Row],[組]],"")</f>
        <v>5</v>
      </c>
      <c r="C121" s="22">
        <f>IFERROR(テーブル_Swim015[[#This Row],[水路]],"")</f>
        <v>1</v>
      </c>
      <c r="D121" s="22" t="str">
        <f t="shared" si="4"/>
        <v>251</v>
      </c>
      <c r="E121" s="22">
        <f>IFERROR(テーブル_Swim015[[#This Row],[選手番号]],"")</f>
        <v>292</v>
      </c>
      <c r="F121" s="22" t="str">
        <f>IFERROR(VLOOKUP(E121,Sheet3!A:H,3,0),"")</f>
        <v xml:space="preserve">松本　拓真                    </v>
      </c>
      <c r="G121" s="22" t="str">
        <f>IFERROR(VLOOKUP(E121,Sheet3!A:H,8,0),"")</f>
        <v xml:space="preserve">ﾌｨｯﾀｴﾐﾌﾙ松前    </v>
      </c>
      <c r="H121" s="22" t="str">
        <f>IFERROR(VLOOKUP(E121,Sheet2!A:B,2,0),"")</f>
        <v/>
      </c>
      <c r="I121" s="22" t="str">
        <f t="shared" si="5"/>
        <v>2922</v>
      </c>
      <c r="J121" s="22">
        <f t="shared" si="6"/>
        <v>5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2</v>
      </c>
      <c r="B122" s="22">
        <f>IFERROR(テーブル_Swim015[[#This Row],[組]],"")</f>
        <v>5</v>
      </c>
      <c r="C122" s="22">
        <f>IFERROR(テーブル_Swim015[[#This Row],[水路]],"")</f>
        <v>2</v>
      </c>
      <c r="D122" s="22" t="str">
        <f t="shared" si="4"/>
        <v>252</v>
      </c>
      <c r="E122" s="22">
        <f>IFERROR(テーブル_Swim015[[#This Row],[選手番号]],"")</f>
        <v>92</v>
      </c>
      <c r="F122" s="22" t="str">
        <f>IFERROR(VLOOKUP(E122,Sheet3!A:H,3,0),"")</f>
        <v xml:space="preserve">藤原琥太郎                    </v>
      </c>
      <c r="G122" s="22" t="str">
        <f>IFERROR(VLOOKUP(E122,Sheet3!A:H,8,0),"")</f>
        <v xml:space="preserve">ファイブテン    </v>
      </c>
      <c r="H122" s="22" t="str">
        <f>IFERROR(VLOOKUP(E122,Sheet2!A:B,2,0),"")</f>
        <v/>
      </c>
      <c r="I122" s="22" t="str">
        <f t="shared" si="5"/>
        <v>922</v>
      </c>
      <c r="J122" s="22">
        <f t="shared" si="6"/>
        <v>5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2</v>
      </c>
      <c r="B123" s="22">
        <f>IFERROR(テーブル_Swim015[[#This Row],[組]],"")</f>
        <v>5</v>
      </c>
      <c r="C123" s="22">
        <f>IFERROR(テーブル_Swim015[[#This Row],[水路]],"")</f>
        <v>3</v>
      </c>
      <c r="D123" s="22" t="str">
        <f t="shared" si="4"/>
        <v>253</v>
      </c>
      <c r="E123" s="22">
        <f>IFERROR(テーブル_Swim015[[#This Row],[選手番号]],"")</f>
        <v>183</v>
      </c>
      <c r="F123" s="22" t="str">
        <f>IFERROR(VLOOKUP(E123,Sheet3!A:H,3,0),"")</f>
        <v xml:space="preserve">高山　　翔                    </v>
      </c>
      <c r="G123" s="22" t="str">
        <f>IFERROR(VLOOKUP(E123,Sheet3!A:H,8,0),"")</f>
        <v xml:space="preserve">フィッタ松山    </v>
      </c>
      <c r="H123" s="22" t="str">
        <f>IFERROR(VLOOKUP(E123,Sheet2!A:B,2,0),"")</f>
        <v/>
      </c>
      <c r="I123" s="22" t="str">
        <f t="shared" si="5"/>
        <v>1832</v>
      </c>
      <c r="J123" s="22">
        <f t="shared" si="6"/>
        <v>5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2</v>
      </c>
      <c r="B124" s="22">
        <f>IFERROR(テーブル_Swim015[[#This Row],[組]],"")</f>
        <v>5</v>
      </c>
      <c r="C124" s="22">
        <f>IFERROR(テーブル_Swim015[[#This Row],[水路]],"")</f>
        <v>4</v>
      </c>
      <c r="D124" s="22" t="str">
        <f t="shared" si="4"/>
        <v>254</v>
      </c>
      <c r="E124" s="22">
        <f>IFERROR(テーブル_Swim015[[#This Row],[選手番号]],"")</f>
        <v>155</v>
      </c>
      <c r="F124" s="22" t="str">
        <f>IFERROR(VLOOKUP(E124,Sheet3!A:H,3,0),"")</f>
        <v xml:space="preserve">越智　裕惺                    </v>
      </c>
      <c r="G124" s="22" t="str">
        <f>IFERROR(VLOOKUP(E124,Sheet3!A:H,8,0),"")</f>
        <v xml:space="preserve">ＭＧ双葉        </v>
      </c>
      <c r="H124" s="22" t="str">
        <f>IFERROR(VLOOKUP(E124,Sheet2!A:B,2,0),"")</f>
        <v/>
      </c>
      <c r="I124" s="22" t="str">
        <f t="shared" si="5"/>
        <v>1552</v>
      </c>
      <c r="J124" s="22">
        <f t="shared" si="6"/>
        <v>5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2</v>
      </c>
      <c r="B125" s="22">
        <f>IFERROR(テーブル_Swim015[[#This Row],[組]],"")</f>
        <v>5</v>
      </c>
      <c r="C125" s="22">
        <f>IFERROR(テーブル_Swim015[[#This Row],[水路]],"")</f>
        <v>5</v>
      </c>
      <c r="D125" s="22" t="str">
        <f t="shared" si="4"/>
        <v>255</v>
      </c>
      <c r="E125" s="22">
        <f>IFERROR(テーブル_Swim015[[#This Row],[選手番号]],"")</f>
        <v>139</v>
      </c>
      <c r="F125" s="22" t="str">
        <f>IFERROR(VLOOKUP(E125,Sheet3!A:H,3,0),"")</f>
        <v xml:space="preserve">矢野　正宗                    </v>
      </c>
      <c r="G125" s="22" t="str">
        <f>IFERROR(VLOOKUP(E125,Sheet3!A:H,8,0),"")</f>
        <v xml:space="preserve">アズサ松山      </v>
      </c>
      <c r="H125" s="22" t="str">
        <f>IFERROR(VLOOKUP(E125,Sheet2!A:B,2,0),"")</f>
        <v/>
      </c>
      <c r="I125" s="22" t="str">
        <f t="shared" si="5"/>
        <v>1392</v>
      </c>
      <c r="J125" s="22">
        <f t="shared" si="6"/>
        <v>5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2</v>
      </c>
      <c r="B126" s="22">
        <f>IFERROR(テーブル_Swim015[[#This Row],[組]],"")</f>
        <v>5</v>
      </c>
      <c r="C126" s="22">
        <f>IFERROR(テーブル_Swim015[[#This Row],[水路]],"")</f>
        <v>6</v>
      </c>
      <c r="D126" s="22" t="str">
        <f t="shared" si="4"/>
        <v>256</v>
      </c>
      <c r="E126" s="22">
        <f>IFERROR(テーブル_Swim015[[#This Row],[選手番号]],"")</f>
        <v>153</v>
      </c>
      <c r="F126" s="22" t="str">
        <f>IFERROR(VLOOKUP(E126,Sheet3!A:H,3,0),"")</f>
        <v xml:space="preserve">山口　莉玖                    </v>
      </c>
      <c r="G126" s="22" t="str">
        <f>IFERROR(VLOOKUP(E126,Sheet3!A:H,8,0),"")</f>
        <v xml:space="preserve">ＭＧ双葉        </v>
      </c>
      <c r="H126" s="22" t="str">
        <f>IFERROR(VLOOKUP(E126,Sheet2!A:B,2,0),"")</f>
        <v/>
      </c>
      <c r="I126" s="22" t="str">
        <f t="shared" si="5"/>
        <v>1532</v>
      </c>
      <c r="J126" s="22">
        <f t="shared" si="6"/>
        <v>5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2</v>
      </c>
      <c r="B127" s="22">
        <f>IFERROR(テーブル_Swim015[[#This Row],[組]],"")</f>
        <v>5</v>
      </c>
      <c r="C127" s="22">
        <f>IFERROR(テーブル_Swim015[[#This Row],[水路]],"")</f>
        <v>7</v>
      </c>
      <c r="D127" s="22" t="str">
        <f t="shared" si="4"/>
        <v>257</v>
      </c>
      <c r="E127" s="22">
        <f>IFERROR(テーブル_Swim015[[#This Row],[選手番号]],"")</f>
        <v>154</v>
      </c>
      <c r="F127" s="22" t="str">
        <f>IFERROR(VLOOKUP(E127,Sheet3!A:H,3,0),"")</f>
        <v xml:space="preserve">鎌田　凌徳                    </v>
      </c>
      <c r="G127" s="22" t="str">
        <f>IFERROR(VLOOKUP(E127,Sheet3!A:H,8,0),"")</f>
        <v xml:space="preserve">ＭＧ双葉        </v>
      </c>
      <c r="H127" s="22" t="str">
        <f>IFERROR(VLOOKUP(E127,Sheet2!A:B,2,0),"")</f>
        <v/>
      </c>
      <c r="I127" s="22" t="str">
        <f t="shared" si="5"/>
        <v>1542</v>
      </c>
      <c r="J127" s="22">
        <f t="shared" si="6"/>
        <v>5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2</v>
      </c>
      <c r="B128" s="22">
        <f>IFERROR(テーブル_Swim015[[#This Row],[組]],"")</f>
        <v>6</v>
      </c>
      <c r="C128" s="22">
        <f>IFERROR(テーブル_Swim015[[#This Row],[水路]],"")</f>
        <v>1</v>
      </c>
      <c r="D128" s="22" t="str">
        <f t="shared" si="4"/>
        <v>261</v>
      </c>
      <c r="E128" s="22">
        <f>IFERROR(テーブル_Swim015[[#This Row],[選手番号]],"")</f>
        <v>59</v>
      </c>
      <c r="F128" s="22" t="str">
        <f>IFERROR(VLOOKUP(E128,Sheet3!A:H,3,0),"")</f>
        <v xml:space="preserve">森下　泰明                    </v>
      </c>
      <c r="G128" s="22" t="str">
        <f>IFERROR(VLOOKUP(E128,Sheet3!A:H,8,0),"")</f>
        <v xml:space="preserve">ｴﾘｴｰﾙSRT        </v>
      </c>
      <c r="H128" s="22" t="str">
        <f>IFERROR(VLOOKUP(E128,Sheet2!A:B,2,0),"")</f>
        <v/>
      </c>
      <c r="I128" s="22" t="str">
        <f t="shared" si="5"/>
        <v>592</v>
      </c>
      <c r="J128" s="22">
        <f t="shared" si="6"/>
        <v>6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2</v>
      </c>
      <c r="B129" s="22">
        <f>IFERROR(テーブル_Swim015[[#This Row],[組]],"")</f>
        <v>6</v>
      </c>
      <c r="C129" s="22">
        <f>IFERROR(テーブル_Swim015[[#This Row],[水路]],"")</f>
        <v>2</v>
      </c>
      <c r="D129" s="22" t="str">
        <f t="shared" si="4"/>
        <v>262</v>
      </c>
      <c r="E129" s="22">
        <f>IFERROR(テーブル_Swim015[[#This Row],[選手番号]],"")</f>
        <v>156</v>
      </c>
      <c r="F129" s="22" t="str">
        <f>IFERROR(VLOOKUP(E129,Sheet3!A:H,3,0),"")</f>
        <v xml:space="preserve">山内　大和                    </v>
      </c>
      <c r="G129" s="22" t="str">
        <f>IFERROR(VLOOKUP(E129,Sheet3!A:H,8,0),"")</f>
        <v xml:space="preserve">ＭＧ双葉        </v>
      </c>
      <c r="H129" s="22" t="str">
        <f>IFERROR(VLOOKUP(E129,Sheet2!A:B,2,0),"")</f>
        <v/>
      </c>
      <c r="I129" s="22" t="str">
        <f t="shared" si="5"/>
        <v>1562</v>
      </c>
      <c r="J129" s="22">
        <f t="shared" si="6"/>
        <v>6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2</v>
      </c>
      <c r="B130" s="22">
        <f>IFERROR(テーブル_Swim015[[#This Row],[組]],"")</f>
        <v>6</v>
      </c>
      <c r="C130" s="22">
        <f>IFERROR(テーブル_Swim015[[#This Row],[水路]],"")</f>
        <v>3</v>
      </c>
      <c r="D130" s="22" t="str">
        <f t="shared" si="4"/>
        <v>263</v>
      </c>
      <c r="E130" s="22">
        <f>IFERROR(テーブル_Swim015[[#This Row],[選手番号]],"")</f>
        <v>290</v>
      </c>
      <c r="F130" s="22" t="str">
        <f>IFERROR(VLOOKUP(E130,Sheet3!A:H,3,0),"")</f>
        <v xml:space="preserve">弓達　歩夢                    </v>
      </c>
      <c r="G130" s="22" t="str">
        <f>IFERROR(VLOOKUP(E130,Sheet3!A:H,8,0),"")</f>
        <v xml:space="preserve">ﾌｨｯﾀｴﾐﾌﾙ松前    </v>
      </c>
      <c r="H130" s="22" t="str">
        <f>IFERROR(VLOOKUP(E130,Sheet2!A:B,2,0),"")</f>
        <v/>
      </c>
      <c r="I130" s="22" t="str">
        <f t="shared" si="5"/>
        <v>2902</v>
      </c>
      <c r="J130" s="22">
        <f t="shared" si="6"/>
        <v>6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2</v>
      </c>
      <c r="B131" s="22">
        <f>IFERROR(テーブル_Swim015[[#This Row],[組]],"")</f>
        <v>6</v>
      </c>
      <c r="C131" s="22">
        <f>IFERROR(テーブル_Swim015[[#This Row],[水路]],"")</f>
        <v>4</v>
      </c>
      <c r="D131" s="22" t="str">
        <f t="shared" ref="D131:D194" si="8">CONCATENATE(A131,B131,C131)</f>
        <v>264</v>
      </c>
      <c r="E131" s="22">
        <f>IFERROR(テーブル_Swim015[[#This Row],[選手番号]],"")</f>
        <v>181</v>
      </c>
      <c r="F131" s="22" t="str">
        <f>IFERROR(VLOOKUP(E131,Sheet3!A:H,3,0),"")</f>
        <v xml:space="preserve">八重川　輝                    </v>
      </c>
      <c r="G131" s="22" t="str">
        <f>IFERROR(VLOOKUP(E131,Sheet3!A:H,8,0),"")</f>
        <v xml:space="preserve">フィッタ松山    </v>
      </c>
      <c r="H131" s="22" t="str">
        <f>IFERROR(VLOOKUP(E131,Sheet2!A:B,2,0),"")</f>
        <v/>
      </c>
      <c r="I131" s="22" t="str">
        <f t="shared" ref="I131:I146" si="9">CONCATENATE(E131,A131)</f>
        <v>1812</v>
      </c>
      <c r="J131" s="22">
        <f t="shared" ref="J131:J146" si="10">B131</f>
        <v>6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2</v>
      </c>
      <c r="B132" s="22">
        <f>IFERROR(テーブル_Swim015[[#This Row],[組]],"")</f>
        <v>6</v>
      </c>
      <c r="C132" s="22">
        <f>IFERROR(テーブル_Swim015[[#This Row],[水路]],"")</f>
        <v>5</v>
      </c>
      <c r="D132" s="22" t="str">
        <f t="shared" si="8"/>
        <v>265</v>
      </c>
      <c r="E132" s="22">
        <f>IFERROR(テーブル_Swim015[[#This Row],[選手番号]],"")</f>
        <v>289</v>
      </c>
      <c r="F132" s="22" t="str">
        <f>IFERROR(VLOOKUP(E132,Sheet3!A:H,3,0),"")</f>
        <v xml:space="preserve">明比　琉斗                    </v>
      </c>
      <c r="G132" s="22" t="str">
        <f>IFERROR(VLOOKUP(E132,Sheet3!A:H,8,0),"")</f>
        <v xml:space="preserve">ﾌｨｯﾀｴﾐﾌﾙ松前    </v>
      </c>
      <c r="H132" s="22" t="str">
        <f>IFERROR(VLOOKUP(E132,Sheet2!A:B,2,0),"")</f>
        <v/>
      </c>
      <c r="I132" s="22" t="str">
        <f t="shared" si="9"/>
        <v>2892</v>
      </c>
      <c r="J132" s="22">
        <f t="shared" si="10"/>
        <v>6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2</v>
      </c>
      <c r="B133" s="22">
        <f>IFERROR(テーブル_Swim015[[#This Row],[組]],"")</f>
        <v>6</v>
      </c>
      <c r="C133" s="22">
        <f>IFERROR(テーブル_Swim015[[#This Row],[水路]],"")</f>
        <v>6</v>
      </c>
      <c r="D133" s="22" t="str">
        <f t="shared" si="8"/>
        <v>266</v>
      </c>
      <c r="E133" s="22">
        <f>IFERROR(テーブル_Swim015[[#This Row],[選手番号]],"")</f>
        <v>167</v>
      </c>
      <c r="F133" s="22" t="str">
        <f>IFERROR(VLOOKUP(E133,Sheet3!A:H,3,0),"")</f>
        <v xml:space="preserve">城戸　心呂                    </v>
      </c>
      <c r="G133" s="22" t="str">
        <f>IFERROR(VLOOKUP(E133,Sheet3!A:H,8,0),"")</f>
        <v xml:space="preserve">石原ＳＣ        </v>
      </c>
      <c r="H133" s="22" t="str">
        <f>IFERROR(VLOOKUP(E133,Sheet2!A:B,2,0),"")</f>
        <v/>
      </c>
      <c r="I133" s="22" t="str">
        <f t="shared" si="9"/>
        <v>1672</v>
      </c>
      <c r="J133" s="22">
        <f t="shared" si="10"/>
        <v>6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2</v>
      </c>
      <c r="B134" s="22">
        <f>IFERROR(テーブル_Swim015[[#This Row],[組]],"")</f>
        <v>6</v>
      </c>
      <c r="C134" s="22">
        <f>IFERROR(テーブル_Swim015[[#This Row],[水路]],"")</f>
        <v>7</v>
      </c>
      <c r="D134" s="22" t="str">
        <f t="shared" si="8"/>
        <v>267</v>
      </c>
      <c r="E134" s="22">
        <f>IFERROR(テーブル_Swim015[[#This Row],[選手番号]],"")</f>
        <v>293</v>
      </c>
      <c r="F134" s="22" t="str">
        <f>IFERROR(VLOOKUP(E134,Sheet3!A:H,3,0),"")</f>
        <v xml:space="preserve">宇都宮　充                    </v>
      </c>
      <c r="G134" s="22" t="str">
        <f>IFERROR(VLOOKUP(E134,Sheet3!A:H,8,0),"")</f>
        <v xml:space="preserve">ﾌｨｯﾀｴﾐﾌﾙ松前    </v>
      </c>
      <c r="H134" s="22" t="str">
        <f>IFERROR(VLOOKUP(E134,Sheet2!A:B,2,0),"")</f>
        <v/>
      </c>
      <c r="I134" s="22" t="str">
        <f t="shared" si="9"/>
        <v>2932</v>
      </c>
      <c r="J134" s="22">
        <f t="shared" si="10"/>
        <v>6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2</v>
      </c>
      <c r="B135" s="22">
        <f>IFERROR(テーブル_Swim015[[#This Row],[組]],"")</f>
        <v>7</v>
      </c>
      <c r="C135" s="22">
        <f>IFERROR(テーブル_Swim015[[#This Row],[水路]],"")</f>
        <v>1</v>
      </c>
      <c r="D135" s="22" t="str">
        <f t="shared" si="8"/>
        <v>271</v>
      </c>
      <c r="E135" s="22">
        <f>IFERROR(テーブル_Swim015[[#This Row],[選手番号]],"")</f>
        <v>286</v>
      </c>
      <c r="F135" s="22" t="str">
        <f>IFERROR(VLOOKUP(E135,Sheet3!A:H,3,0),"")</f>
        <v xml:space="preserve">谷　　宗賢                    </v>
      </c>
      <c r="G135" s="22" t="str">
        <f>IFERROR(VLOOKUP(E135,Sheet3!A:H,8,0),"")</f>
        <v xml:space="preserve">ﾌｨｯﾀｴﾐﾌﾙ松前    </v>
      </c>
      <c r="H135" s="22" t="str">
        <f>IFERROR(VLOOKUP(E135,Sheet2!A:B,2,0),"")</f>
        <v/>
      </c>
      <c r="I135" s="22" t="str">
        <f t="shared" si="9"/>
        <v>2862</v>
      </c>
      <c r="J135" s="22">
        <f t="shared" si="10"/>
        <v>7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2</v>
      </c>
      <c r="B136" s="22">
        <f>IFERROR(テーブル_Swim015[[#This Row],[組]],"")</f>
        <v>7</v>
      </c>
      <c r="C136" s="22">
        <f>IFERROR(テーブル_Swim015[[#This Row],[水路]],"")</f>
        <v>2</v>
      </c>
      <c r="D136" s="22" t="str">
        <f t="shared" si="8"/>
        <v>272</v>
      </c>
      <c r="E136" s="22">
        <f>IFERROR(テーブル_Swim015[[#This Row],[選手番号]],"")</f>
        <v>8</v>
      </c>
      <c r="F136" s="22" t="str">
        <f>IFERROR(VLOOKUP(E136,Sheet3!A:H,3,0),"")</f>
        <v xml:space="preserve">池内　亮真                    </v>
      </c>
      <c r="G136" s="22" t="str">
        <f>IFERROR(VLOOKUP(E136,Sheet3!A:H,8,0),"")</f>
        <v xml:space="preserve">五百木ＳＣ      </v>
      </c>
      <c r="H136" s="22" t="str">
        <f>IFERROR(VLOOKUP(E136,Sheet2!A:B,2,0),"")</f>
        <v/>
      </c>
      <c r="I136" s="22" t="str">
        <f t="shared" si="9"/>
        <v>82</v>
      </c>
      <c r="J136" s="22">
        <f t="shared" si="10"/>
        <v>7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2</v>
      </c>
      <c r="B137" s="22">
        <f>IFERROR(テーブル_Swim015[[#This Row],[組]],"")</f>
        <v>7</v>
      </c>
      <c r="C137" s="22">
        <f>IFERROR(テーブル_Swim015[[#This Row],[水路]],"")</f>
        <v>3</v>
      </c>
      <c r="D137" s="22" t="str">
        <f t="shared" si="8"/>
        <v>273</v>
      </c>
      <c r="E137" s="22">
        <f>IFERROR(テーブル_Swim015[[#This Row],[選手番号]],"")</f>
        <v>151</v>
      </c>
      <c r="F137" s="22" t="str">
        <f>IFERROR(VLOOKUP(E137,Sheet3!A:H,3,0),"")</f>
        <v xml:space="preserve">尾﨑　建太                    </v>
      </c>
      <c r="G137" s="22" t="str">
        <f>IFERROR(VLOOKUP(E137,Sheet3!A:H,8,0),"")</f>
        <v xml:space="preserve">ＭＧ双葉        </v>
      </c>
      <c r="H137" s="22" t="str">
        <f>IFERROR(VLOOKUP(E137,Sheet2!A:B,2,0),"")</f>
        <v/>
      </c>
      <c r="I137" s="22" t="str">
        <f t="shared" si="9"/>
        <v>1512</v>
      </c>
      <c r="J137" s="22">
        <f t="shared" si="10"/>
        <v>7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2</v>
      </c>
      <c r="B138" s="22">
        <f>IFERROR(テーブル_Swim015[[#This Row],[組]],"")</f>
        <v>7</v>
      </c>
      <c r="C138" s="22">
        <f>IFERROR(テーブル_Swim015[[#This Row],[水路]],"")</f>
        <v>4</v>
      </c>
      <c r="D138" s="22" t="str">
        <f t="shared" si="8"/>
        <v>274</v>
      </c>
      <c r="E138" s="22">
        <f>IFERROR(テーブル_Swim015[[#This Row],[選手番号]],"")</f>
        <v>55</v>
      </c>
      <c r="F138" s="22" t="str">
        <f>IFERROR(VLOOKUP(E138,Sheet3!A:H,3,0),"")</f>
        <v xml:space="preserve">中田　智大                    </v>
      </c>
      <c r="G138" s="22" t="str">
        <f>IFERROR(VLOOKUP(E138,Sheet3!A:H,8,0),"")</f>
        <v xml:space="preserve">ｴﾘｴｰﾙSRT        </v>
      </c>
      <c r="H138" s="22" t="str">
        <f>IFERROR(VLOOKUP(E138,Sheet2!A:B,2,0),"")</f>
        <v/>
      </c>
      <c r="I138" s="22" t="str">
        <f t="shared" si="9"/>
        <v>552</v>
      </c>
      <c r="J138" s="22">
        <f t="shared" si="10"/>
        <v>7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2</v>
      </c>
      <c r="B139" s="22">
        <f>IFERROR(テーブル_Swim015[[#This Row],[組]],"")</f>
        <v>7</v>
      </c>
      <c r="C139" s="22">
        <f>IFERROR(テーブル_Swim015[[#This Row],[水路]],"")</f>
        <v>5</v>
      </c>
      <c r="D139" s="22" t="str">
        <f t="shared" si="8"/>
        <v>275</v>
      </c>
      <c r="E139" s="22">
        <f>IFERROR(テーブル_Swim015[[#This Row],[選手番号]],"")</f>
        <v>342</v>
      </c>
      <c r="F139" s="22" t="str">
        <f>IFERROR(VLOOKUP(E139,Sheet3!A:H,3,0),"")</f>
        <v xml:space="preserve">兵頭　悠晟                    </v>
      </c>
      <c r="G139" s="22" t="str">
        <f>IFERROR(VLOOKUP(E139,Sheet3!A:H,8,0),"")</f>
        <v xml:space="preserve">AQUA            </v>
      </c>
      <c r="H139" s="22" t="str">
        <f>IFERROR(VLOOKUP(E139,Sheet2!A:B,2,0),"")</f>
        <v/>
      </c>
      <c r="I139" s="22" t="str">
        <f t="shared" si="9"/>
        <v>3422</v>
      </c>
      <c r="J139" s="22">
        <f t="shared" si="10"/>
        <v>7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2</v>
      </c>
      <c r="B140" s="22">
        <f>IFERROR(テーブル_Swim015[[#This Row],[組]],"")</f>
        <v>7</v>
      </c>
      <c r="C140" s="22">
        <f>IFERROR(テーブル_Swim015[[#This Row],[水路]],"")</f>
        <v>6</v>
      </c>
      <c r="D140" s="22" t="str">
        <f t="shared" si="8"/>
        <v>276</v>
      </c>
      <c r="E140" s="22">
        <f>IFERROR(テーブル_Swim015[[#This Row],[選手番号]],"")</f>
        <v>89</v>
      </c>
      <c r="F140" s="22" t="str">
        <f>IFERROR(VLOOKUP(E140,Sheet3!A:H,3,0),"")</f>
        <v xml:space="preserve">髙石　健翔                    </v>
      </c>
      <c r="G140" s="22" t="str">
        <f>IFERROR(VLOOKUP(E140,Sheet3!A:H,8,0),"")</f>
        <v xml:space="preserve">ファイブテン    </v>
      </c>
      <c r="H140" s="22" t="str">
        <f>IFERROR(VLOOKUP(E140,Sheet2!A:B,2,0),"")</f>
        <v/>
      </c>
      <c r="I140" s="22" t="str">
        <f t="shared" si="9"/>
        <v>892</v>
      </c>
      <c r="J140" s="22">
        <f t="shared" si="10"/>
        <v>7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2</v>
      </c>
      <c r="B141" s="22">
        <f>IFERROR(テーブル_Swim015[[#This Row],[組]],"")</f>
        <v>7</v>
      </c>
      <c r="C141" s="22">
        <f>IFERROR(テーブル_Swim015[[#This Row],[水路]],"")</f>
        <v>7</v>
      </c>
      <c r="D141" s="22" t="str">
        <f t="shared" si="8"/>
        <v>277</v>
      </c>
      <c r="E141" s="22">
        <f>IFERROR(テーブル_Swim015[[#This Row],[選手番号]],"")</f>
        <v>90</v>
      </c>
      <c r="F141" s="22" t="str">
        <f>IFERROR(VLOOKUP(E141,Sheet3!A:H,3,0),"")</f>
        <v xml:space="preserve">吉原　壮祐                    </v>
      </c>
      <c r="G141" s="22" t="str">
        <f>IFERROR(VLOOKUP(E141,Sheet3!A:H,8,0),"")</f>
        <v xml:space="preserve">ファイブテン    </v>
      </c>
      <c r="H141" s="22" t="str">
        <f>IFERROR(VLOOKUP(E141,Sheet2!A:B,2,0),"")</f>
        <v/>
      </c>
      <c r="I141" s="22" t="str">
        <f t="shared" si="9"/>
        <v>902</v>
      </c>
      <c r="J141" s="22">
        <f t="shared" si="10"/>
        <v>7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2</v>
      </c>
      <c r="B142" s="22">
        <f>IFERROR(テーブル_Swim015[[#This Row],[組]],"")</f>
        <v>8</v>
      </c>
      <c r="C142" s="22">
        <f>IFERROR(テーブル_Swim015[[#This Row],[水路]],"")</f>
        <v>1</v>
      </c>
      <c r="D142" s="22" t="str">
        <f t="shared" si="8"/>
        <v>281</v>
      </c>
      <c r="E142" s="22">
        <f>IFERROR(テーブル_Swim015[[#This Row],[選手番号]],"")</f>
        <v>6</v>
      </c>
      <c r="F142" s="22" t="str">
        <f>IFERROR(VLOOKUP(E142,Sheet3!A:H,3,0),"")</f>
        <v xml:space="preserve">伊藤　諒成                    </v>
      </c>
      <c r="G142" s="22" t="str">
        <f>IFERROR(VLOOKUP(E142,Sheet3!A:H,8,0),"")</f>
        <v xml:space="preserve">五百木ＳＣ      </v>
      </c>
      <c r="H142" s="22" t="str">
        <f>IFERROR(VLOOKUP(E142,Sheet2!A:B,2,0),"")</f>
        <v/>
      </c>
      <c r="I142" s="22" t="str">
        <f t="shared" si="9"/>
        <v>62</v>
      </c>
      <c r="J142" s="22">
        <f t="shared" si="10"/>
        <v>8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2</v>
      </c>
      <c r="B143" s="22">
        <f>IFERROR(テーブル_Swim015[[#This Row],[組]],"")</f>
        <v>8</v>
      </c>
      <c r="C143" s="22">
        <f>IFERROR(テーブル_Swim015[[#This Row],[水路]],"")</f>
        <v>2</v>
      </c>
      <c r="D143" s="22" t="str">
        <f t="shared" si="8"/>
        <v>282</v>
      </c>
      <c r="E143" s="22">
        <f>IFERROR(テーブル_Swim015[[#This Row],[選手番号]],"")</f>
        <v>121</v>
      </c>
      <c r="F143" s="22" t="str">
        <f>IFERROR(VLOOKUP(E143,Sheet3!A:H,3,0),"")</f>
        <v xml:space="preserve">井関　浩雅                    </v>
      </c>
      <c r="G143" s="22" t="str">
        <f>IFERROR(VLOOKUP(E143,Sheet3!A:H,8,0),"")</f>
        <v xml:space="preserve">八幡浜ＳＣ      </v>
      </c>
      <c r="H143" s="22" t="str">
        <f>IFERROR(VLOOKUP(E143,Sheet2!A:B,2,0),"")</f>
        <v/>
      </c>
      <c r="I143" s="22" t="str">
        <f t="shared" si="9"/>
        <v>1212</v>
      </c>
      <c r="J143" s="22">
        <f t="shared" si="10"/>
        <v>8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2</v>
      </c>
      <c r="B144" s="22">
        <f>IFERROR(テーブル_Swim015[[#This Row],[組]],"")</f>
        <v>8</v>
      </c>
      <c r="C144" s="22">
        <f>IFERROR(テーブル_Swim015[[#This Row],[水路]],"")</f>
        <v>3</v>
      </c>
      <c r="D144" s="22" t="str">
        <f t="shared" si="8"/>
        <v>283</v>
      </c>
      <c r="E144" s="22">
        <f>IFERROR(テーブル_Swim015[[#This Row],[選手番号]],"")</f>
        <v>288</v>
      </c>
      <c r="F144" s="22" t="str">
        <f>IFERROR(VLOOKUP(E144,Sheet3!A:H,3,0),"")</f>
        <v xml:space="preserve">大森　真慶                    </v>
      </c>
      <c r="G144" s="22" t="str">
        <f>IFERROR(VLOOKUP(E144,Sheet3!A:H,8,0),"")</f>
        <v xml:space="preserve">ﾌｨｯﾀｴﾐﾌﾙ松前    </v>
      </c>
      <c r="H144" s="22" t="str">
        <f>IFERROR(VLOOKUP(E144,Sheet2!A:B,2,0),"")</f>
        <v/>
      </c>
      <c r="I144" s="22" t="str">
        <f t="shared" si="9"/>
        <v>2882</v>
      </c>
      <c r="J144" s="22">
        <f t="shared" si="10"/>
        <v>8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2</v>
      </c>
      <c r="B145" s="22">
        <f>IFERROR(テーブル_Swim015[[#This Row],[組]],"")</f>
        <v>8</v>
      </c>
      <c r="C145" s="22">
        <f>IFERROR(テーブル_Swim015[[#This Row],[水路]],"")</f>
        <v>4</v>
      </c>
      <c r="D145" s="22" t="str">
        <f t="shared" si="8"/>
        <v>284</v>
      </c>
      <c r="E145" s="22">
        <f>IFERROR(テーブル_Swim015[[#This Row],[選手番号]],"")</f>
        <v>174</v>
      </c>
      <c r="F145" s="22" t="str">
        <f>IFERROR(VLOOKUP(E145,Sheet3!A:H,3,0),"")</f>
        <v xml:space="preserve">岡﨑　一彗                    </v>
      </c>
      <c r="G145" s="22" t="str">
        <f>IFERROR(VLOOKUP(E145,Sheet3!A:H,8,0),"")</f>
        <v xml:space="preserve">フィッタ松山    </v>
      </c>
      <c r="H145" s="22" t="str">
        <f>IFERROR(VLOOKUP(E145,Sheet2!A:B,2,0),"")</f>
        <v/>
      </c>
      <c r="I145" s="22" t="str">
        <f t="shared" si="9"/>
        <v>1742</v>
      </c>
      <c r="J145" s="22">
        <f t="shared" si="10"/>
        <v>8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2</v>
      </c>
      <c r="B146" s="22">
        <f>IFERROR(テーブル_Swim015[[#This Row],[組]],"")</f>
        <v>8</v>
      </c>
      <c r="C146" s="22">
        <f>IFERROR(テーブル_Swim015[[#This Row],[水路]],"")</f>
        <v>5</v>
      </c>
      <c r="D146" s="22" t="str">
        <f t="shared" si="8"/>
        <v>285</v>
      </c>
      <c r="E146" s="22">
        <f>IFERROR(テーブル_Swim015[[#This Row],[選手番号]],"")</f>
        <v>267</v>
      </c>
      <c r="F146" s="22" t="str">
        <f>IFERROR(VLOOKUP(E146,Sheet3!A:H,3,0),"")</f>
        <v xml:space="preserve">西山承太郎                    </v>
      </c>
      <c r="G146" s="22" t="str">
        <f>IFERROR(VLOOKUP(E146,Sheet3!A:H,8,0),"")</f>
        <v xml:space="preserve">Ryuow           </v>
      </c>
      <c r="H146" s="22" t="str">
        <f>IFERROR(VLOOKUP(E146,Sheet2!A:B,2,0),"")</f>
        <v/>
      </c>
      <c r="I146" s="22" t="str">
        <f t="shared" si="9"/>
        <v>2672</v>
      </c>
      <c r="J146" s="22">
        <f t="shared" si="10"/>
        <v>8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2</v>
      </c>
      <c r="B147" s="22">
        <f>IFERROR(テーブル_Swim015[[#This Row],[組]],"")</f>
        <v>8</v>
      </c>
      <c r="C147" s="22">
        <f>IFERROR(テーブル_Swim015[[#This Row],[水路]],"")</f>
        <v>6</v>
      </c>
      <c r="D147" s="22" t="str">
        <f t="shared" si="8"/>
        <v>286</v>
      </c>
      <c r="E147" s="22">
        <f>IFERROR(テーブル_Swim015[[#This Row],[選手番号]],"")</f>
        <v>253</v>
      </c>
      <c r="F147" s="22" t="str">
        <f>IFERROR(VLOOKUP(E147,Sheet3!A:H,3,0),"")</f>
        <v xml:space="preserve">是澤　祥太                    </v>
      </c>
      <c r="G147" s="22" t="str">
        <f>IFERROR(VLOOKUP(E147,Sheet3!A:H,8,0),"")</f>
        <v xml:space="preserve">フィッタ吉田    </v>
      </c>
      <c r="H147" s="22" t="str">
        <f>IFERROR(VLOOKUP(E147,Sheet2!A:B,2,0),"")</f>
        <v/>
      </c>
      <c r="I147" s="22" t="str">
        <f t="shared" ref="I147:I210" si="12">CONCATENATE(E147,A147)</f>
        <v>2532</v>
      </c>
      <c r="J147" s="22">
        <f t="shared" ref="J147:J210" si="13">B147</f>
        <v>8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2</v>
      </c>
      <c r="B148" s="22">
        <f>IFERROR(テーブル_Swim015[[#This Row],[組]],"")</f>
        <v>8</v>
      </c>
      <c r="C148" s="22">
        <f>IFERROR(テーブル_Swim015[[#This Row],[水路]],"")</f>
        <v>7</v>
      </c>
      <c r="D148" s="22" t="str">
        <f t="shared" si="8"/>
        <v>287</v>
      </c>
      <c r="E148" s="22">
        <f>IFERROR(テーブル_Swim015[[#This Row],[選手番号]],"")</f>
        <v>240</v>
      </c>
      <c r="F148" s="22" t="str">
        <f>IFERROR(VLOOKUP(E148,Sheet3!A:H,3,0),"")</f>
        <v xml:space="preserve">二宮蒼志郎                    </v>
      </c>
      <c r="G148" s="22" t="str">
        <f>IFERROR(VLOOKUP(E148,Sheet3!A:H,8,0),"")</f>
        <v xml:space="preserve">リー保内        </v>
      </c>
      <c r="H148" s="22" t="str">
        <f>IFERROR(VLOOKUP(E148,Sheet2!A:B,2,0),"")</f>
        <v/>
      </c>
      <c r="I148" s="22" t="str">
        <f t="shared" si="12"/>
        <v>2402</v>
      </c>
      <c r="J148" s="22">
        <f t="shared" si="13"/>
        <v>8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2</v>
      </c>
      <c r="B149" s="22">
        <f>IFERROR(テーブル_Swim015[[#This Row],[組]],"")</f>
        <v>9</v>
      </c>
      <c r="C149" s="22">
        <f>IFERROR(テーブル_Swim015[[#This Row],[水路]],"")</f>
        <v>1</v>
      </c>
      <c r="D149" s="22" t="str">
        <f t="shared" si="8"/>
        <v>291</v>
      </c>
      <c r="E149" s="22">
        <f>IFERROR(テーブル_Swim015[[#This Row],[選手番号]],"")</f>
        <v>136</v>
      </c>
      <c r="F149" s="22" t="str">
        <f>IFERROR(VLOOKUP(E149,Sheet3!A:H,3,0),"")</f>
        <v xml:space="preserve">満汐　航士                    </v>
      </c>
      <c r="G149" s="22" t="str">
        <f>IFERROR(VLOOKUP(E149,Sheet3!A:H,8,0),"")</f>
        <v xml:space="preserve">アズサ松山      </v>
      </c>
      <c r="H149" s="22" t="str">
        <f>IFERROR(VLOOKUP(E149,Sheet2!A:B,2,0),"")</f>
        <v/>
      </c>
      <c r="I149" s="22" t="str">
        <f t="shared" si="12"/>
        <v>1362</v>
      </c>
      <c r="J149" s="22">
        <f t="shared" si="13"/>
        <v>9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2</v>
      </c>
      <c r="B150" s="22">
        <f>IFERROR(テーブル_Swim015[[#This Row],[組]],"")</f>
        <v>9</v>
      </c>
      <c r="C150" s="22">
        <f>IFERROR(テーブル_Swim015[[#This Row],[水路]],"")</f>
        <v>2</v>
      </c>
      <c r="D150" s="22" t="str">
        <f t="shared" si="8"/>
        <v>292</v>
      </c>
      <c r="E150" s="22">
        <f>IFERROR(テーブル_Swim015[[#This Row],[選手番号]],"")</f>
        <v>87</v>
      </c>
      <c r="F150" s="22" t="str">
        <f>IFERROR(VLOOKUP(E150,Sheet3!A:H,3,0),"")</f>
        <v xml:space="preserve">安藤　諒人                    </v>
      </c>
      <c r="G150" s="22" t="str">
        <f>IFERROR(VLOOKUP(E150,Sheet3!A:H,8,0),"")</f>
        <v xml:space="preserve">ファイブテン    </v>
      </c>
      <c r="H150" s="22" t="str">
        <f>IFERROR(VLOOKUP(E150,Sheet2!A:B,2,0),"")</f>
        <v/>
      </c>
      <c r="I150" s="22" t="str">
        <f t="shared" si="12"/>
        <v>872</v>
      </c>
      <c r="J150" s="22">
        <f t="shared" si="13"/>
        <v>9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2</v>
      </c>
      <c r="B151" s="22">
        <f>IFERROR(テーブル_Swim015[[#This Row],[組]],"")</f>
        <v>9</v>
      </c>
      <c r="C151" s="22">
        <f>IFERROR(テーブル_Swim015[[#This Row],[水路]],"")</f>
        <v>3</v>
      </c>
      <c r="D151" s="22" t="str">
        <f t="shared" si="8"/>
        <v>293</v>
      </c>
      <c r="E151" s="22">
        <f>IFERROR(テーブル_Swim015[[#This Row],[選手番号]],"")</f>
        <v>327</v>
      </c>
      <c r="F151" s="22" t="str">
        <f>IFERROR(VLOOKUP(E151,Sheet3!A:H,3,0),"")</f>
        <v xml:space="preserve">善家　大稀                    </v>
      </c>
      <c r="G151" s="22" t="str">
        <f>IFERROR(VLOOKUP(E151,Sheet3!A:H,8,0),"")</f>
        <v xml:space="preserve">ﾓｰﾆSS           </v>
      </c>
      <c r="H151" s="22" t="str">
        <f>IFERROR(VLOOKUP(E151,Sheet2!A:B,2,0),"")</f>
        <v/>
      </c>
      <c r="I151" s="22" t="str">
        <f t="shared" si="12"/>
        <v>3272</v>
      </c>
      <c r="J151" s="22">
        <f t="shared" si="13"/>
        <v>9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2</v>
      </c>
      <c r="B152" s="22">
        <f>IFERROR(テーブル_Swim015[[#This Row],[組]],"")</f>
        <v>9</v>
      </c>
      <c r="C152" s="22">
        <f>IFERROR(テーブル_Swim015[[#This Row],[水路]],"")</f>
        <v>4</v>
      </c>
      <c r="D152" s="22" t="str">
        <f t="shared" si="8"/>
        <v>294</v>
      </c>
      <c r="E152" s="22">
        <f>IFERROR(テーブル_Swim015[[#This Row],[選手番号]],"")</f>
        <v>135</v>
      </c>
      <c r="F152" s="22" t="str">
        <f>IFERROR(VLOOKUP(E152,Sheet3!A:H,3,0),"")</f>
        <v xml:space="preserve">三瀬　優翔                    </v>
      </c>
      <c r="G152" s="22" t="str">
        <f>IFERROR(VLOOKUP(E152,Sheet3!A:H,8,0),"")</f>
        <v xml:space="preserve">アズサ松山      </v>
      </c>
      <c r="H152" s="22" t="str">
        <f>IFERROR(VLOOKUP(E152,Sheet2!A:B,2,0),"")</f>
        <v/>
      </c>
      <c r="I152" s="22" t="str">
        <f t="shared" si="12"/>
        <v>1352</v>
      </c>
      <c r="J152" s="22">
        <f t="shared" si="13"/>
        <v>9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2</v>
      </c>
      <c r="B153" s="22">
        <f>IFERROR(テーブル_Swim015[[#This Row],[組]],"")</f>
        <v>9</v>
      </c>
      <c r="C153" s="22">
        <f>IFERROR(テーブル_Swim015[[#This Row],[水路]],"")</f>
        <v>5</v>
      </c>
      <c r="D153" s="22" t="str">
        <f t="shared" si="8"/>
        <v>295</v>
      </c>
      <c r="E153" s="22">
        <f>IFERROR(テーブル_Swim015[[#This Row],[選手番号]],"")</f>
        <v>326</v>
      </c>
      <c r="F153" s="22" t="str">
        <f>IFERROR(VLOOKUP(E153,Sheet3!A:H,3,0),"")</f>
        <v xml:space="preserve">柴田　　凌                    </v>
      </c>
      <c r="G153" s="22" t="str">
        <f>IFERROR(VLOOKUP(E153,Sheet3!A:H,8,0),"")</f>
        <v xml:space="preserve">ﾓｰﾆSS           </v>
      </c>
      <c r="H153" s="22" t="str">
        <f>IFERROR(VLOOKUP(E153,Sheet2!A:B,2,0),"")</f>
        <v/>
      </c>
      <c r="I153" s="22" t="str">
        <f t="shared" si="12"/>
        <v>3262</v>
      </c>
      <c r="J153" s="22">
        <f t="shared" si="13"/>
        <v>9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2</v>
      </c>
      <c r="B154" s="22">
        <f>IFERROR(テーブル_Swim015[[#This Row],[組]],"")</f>
        <v>9</v>
      </c>
      <c r="C154" s="22">
        <f>IFERROR(テーブル_Swim015[[#This Row],[水路]],"")</f>
        <v>6</v>
      </c>
      <c r="D154" s="22" t="str">
        <f t="shared" si="8"/>
        <v>296</v>
      </c>
      <c r="E154" s="22">
        <f>IFERROR(テーブル_Swim015[[#This Row],[選手番号]],"")</f>
        <v>332</v>
      </c>
      <c r="F154" s="22" t="str">
        <f>IFERROR(VLOOKUP(E154,Sheet3!A:H,3,0),"")</f>
        <v xml:space="preserve">山本　至晏                    </v>
      </c>
      <c r="G154" s="22" t="str">
        <f>IFERROR(VLOOKUP(E154,Sheet3!A:H,8,0),"")</f>
        <v xml:space="preserve">えいしSC北条    </v>
      </c>
      <c r="H154" s="22" t="str">
        <f>IFERROR(VLOOKUP(E154,Sheet2!A:B,2,0),"")</f>
        <v/>
      </c>
      <c r="I154" s="22" t="str">
        <f t="shared" si="12"/>
        <v>3322</v>
      </c>
      <c r="J154" s="22">
        <f t="shared" si="13"/>
        <v>9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2</v>
      </c>
      <c r="B155" s="22">
        <f>IFERROR(テーブル_Swim015[[#This Row],[組]],"")</f>
        <v>9</v>
      </c>
      <c r="C155" s="22">
        <f>IFERROR(テーブル_Swim015[[#This Row],[水路]],"")</f>
        <v>7</v>
      </c>
      <c r="D155" s="22" t="str">
        <f t="shared" si="8"/>
        <v>297</v>
      </c>
      <c r="E155" s="22">
        <f>IFERROR(テーブル_Swim015[[#This Row],[選手番号]],"")</f>
        <v>137</v>
      </c>
      <c r="F155" s="22" t="str">
        <f>IFERROR(VLOOKUP(E155,Sheet3!A:H,3,0),"")</f>
        <v xml:space="preserve">松岡　　遼                    </v>
      </c>
      <c r="G155" s="22" t="str">
        <f>IFERROR(VLOOKUP(E155,Sheet3!A:H,8,0),"")</f>
        <v xml:space="preserve">アズサ松山      </v>
      </c>
      <c r="H155" s="22" t="str">
        <f>IFERROR(VLOOKUP(E155,Sheet2!A:B,2,0),"")</f>
        <v/>
      </c>
      <c r="I155" s="22" t="str">
        <f t="shared" si="12"/>
        <v>1372</v>
      </c>
      <c r="J155" s="22">
        <f t="shared" si="13"/>
        <v>9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2</v>
      </c>
      <c r="B156" s="22">
        <f>IFERROR(テーブル_Swim015[[#This Row],[組]],"")</f>
        <v>10</v>
      </c>
      <c r="C156" s="22">
        <f>IFERROR(テーブル_Swim015[[#This Row],[水路]],"")</f>
        <v>1</v>
      </c>
      <c r="D156" s="22" t="str">
        <f t="shared" si="8"/>
        <v>2101</v>
      </c>
      <c r="E156" s="22">
        <f>IFERROR(テーブル_Swim015[[#This Row],[選手番号]],"")</f>
        <v>175</v>
      </c>
      <c r="F156" s="22" t="str">
        <f>IFERROR(VLOOKUP(E156,Sheet3!A:H,3,0),"")</f>
        <v xml:space="preserve">越智　通康                    </v>
      </c>
      <c r="G156" s="22" t="str">
        <f>IFERROR(VLOOKUP(E156,Sheet3!A:H,8,0),"")</f>
        <v xml:space="preserve">フィッタ松山    </v>
      </c>
      <c r="H156" s="22" t="str">
        <f>IFERROR(VLOOKUP(E156,Sheet2!A:B,2,0),"")</f>
        <v/>
      </c>
      <c r="I156" s="22" t="str">
        <f t="shared" si="12"/>
        <v>1752</v>
      </c>
      <c r="J156" s="22">
        <f t="shared" si="13"/>
        <v>10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2</v>
      </c>
      <c r="B157" s="22">
        <f>IFERROR(テーブル_Swim015[[#This Row],[組]],"")</f>
        <v>10</v>
      </c>
      <c r="C157" s="22">
        <f>IFERROR(テーブル_Swim015[[#This Row],[水路]],"")</f>
        <v>2</v>
      </c>
      <c r="D157" s="22" t="str">
        <f t="shared" si="8"/>
        <v>2102</v>
      </c>
      <c r="E157" s="22">
        <f>IFERROR(テーブル_Swim015[[#This Row],[選手番号]],"")</f>
        <v>252</v>
      </c>
      <c r="F157" s="22" t="str">
        <f>IFERROR(VLOOKUP(E157,Sheet3!A:H,3,0),"")</f>
        <v xml:space="preserve">櫻井　理道                    </v>
      </c>
      <c r="G157" s="22" t="str">
        <f>IFERROR(VLOOKUP(E157,Sheet3!A:H,8,0),"")</f>
        <v xml:space="preserve">フィッタ吉田    </v>
      </c>
      <c r="H157" s="22" t="str">
        <f>IFERROR(VLOOKUP(E157,Sheet2!A:B,2,0),"")</f>
        <v/>
      </c>
      <c r="I157" s="22" t="str">
        <f t="shared" si="12"/>
        <v>2522</v>
      </c>
      <c r="J157" s="22">
        <f t="shared" si="13"/>
        <v>10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2</v>
      </c>
      <c r="B158" s="22">
        <f>IFERROR(テーブル_Swim015[[#This Row],[組]],"")</f>
        <v>10</v>
      </c>
      <c r="C158" s="22">
        <f>IFERROR(テーブル_Swim015[[#This Row],[水路]],"")</f>
        <v>3</v>
      </c>
      <c r="D158" s="22" t="str">
        <f t="shared" si="8"/>
        <v>2103</v>
      </c>
      <c r="E158" s="22">
        <f>IFERROR(テーブル_Swim015[[#This Row],[選手番号]],"")</f>
        <v>281</v>
      </c>
      <c r="F158" s="22" t="str">
        <f>IFERROR(VLOOKUP(E158,Sheet3!A:H,3,0),"")</f>
        <v xml:space="preserve">三ツ井歩夢                    </v>
      </c>
      <c r="G158" s="22" t="str">
        <f>IFERROR(VLOOKUP(E158,Sheet3!A:H,8,0),"")</f>
        <v xml:space="preserve">ﾌｨｯﾀｴﾐﾌﾙ松前    </v>
      </c>
      <c r="H158" s="22" t="str">
        <f>IFERROR(VLOOKUP(E158,Sheet2!A:B,2,0),"")</f>
        <v/>
      </c>
      <c r="I158" s="22" t="str">
        <f t="shared" si="12"/>
        <v>2812</v>
      </c>
      <c r="J158" s="22">
        <f t="shared" si="13"/>
        <v>10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2</v>
      </c>
      <c r="B159" s="22">
        <f>IFERROR(テーブル_Swim015[[#This Row],[組]],"")</f>
        <v>10</v>
      </c>
      <c r="C159" s="22">
        <f>IFERROR(テーブル_Swim015[[#This Row],[水路]],"")</f>
        <v>4</v>
      </c>
      <c r="D159" s="22" t="str">
        <f t="shared" si="8"/>
        <v>2104</v>
      </c>
      <c r="E159" s="22">
        <f>IFERROR(テーブル_Swim015[[#This Row],[選手番号]],"")</f>
        <v>152</v>
      </c>
      <c r="F159" s="22" t="str">
        <f>IFERROR(VLOOKUP(E159,Sheet3!A:H,3,0),"")</f>
        <v xml:space="preserve">山内　奏人                    </v>
      </c>
      <c r="G159" s="22" t="str">
        <f>IFERROR(VLOOKUP(E159,Sheet3!A:H,8,0),"")</f>
        <v xml:space="preserve">ＭＧ双葉        </v>
      </c>
      <c r="H159" s="22" t="str">
        <f>IFERROR(VLOOKUP(E159,Sheet2!A:B,2,0),"")</f>
        <v/>
      </c>
      <c r="I159" s="22" t="str">
        <f t="shared" si="12"/>
        <v>1522</v>
      </c>
      <c r="J159" s="22">
        <f t="shared" si="13"/>
        <v>10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2</v>
      </c>
      <c r="B160" s="22">
        <f>IFERROR(テーブル_Swim015[[#This Row],[組]],"")</f>
        <v>10</v>
      </c>
      <c r="C160" s="22">
        <f>IFERROR(テーブル_Swim015[[#This Row],[水路]],"")</f>
        <v>5</v>
      </c>
      <c r="D160" s="22" t="str">
        <f t="shared" si="8"/>
        <v>2105</v>
      </c>
      <c r="E160" s="22">
        <f>IFERROR(テーブル_Swim015[[#This Row],[選手番号]],"")</f>
        <v>72</v>
      </c>
      <c r="F160" s="22" t="str">
        <f>IFERROR(VLOOKUP(E160,Sheet3!A:H,3,0),"")</f>
        <v xml:space="preserve">中戸　琉銀                    </v>
      </c>
      <c r="G160" s="22" t="str">
        <f>IFERROR(VLOOKUP(E160,Sheet3!A:H,8,0),"")</f>
        <v xml:space="preserve">ＭＧ瀬戸内      </v>
      </c>
      <c r="H160" s="22" t="str">
        <f>IFERROR(VLOOKUP(E160,Sheet2!A:B,2,0),"")</f>
        <v/>
      </c>
      <c r="I160" s="22" t="str">
        <f t="shared" si="12"/>
        <v>722</v>
      </c>
      <c r="J160" s="22">
        <f t="shared" si="13"/>
        <v>10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2</v>
      </c>
      <c r="B161" s="22">
        <f>IFERROR(テーブル_Swim015[[#This Row],[組]],"")</f>
        <v>10</v>
      </c>
      <c r="C161" s="22">
        <f>IFERROR(テーブル_Swim015[[#This Row],[水路]],"")</f>
        <v>6</v>
      </c>
      <c r="D161" s="22" t="str">
        <f t="shared" si="8"/>
        <v>2106</v>
      </c>
      <c r="E161" s="22">
        <f>IFERROR(テーブル_Swim015[[#This Row],[選手番号]],"")</f>
        <v>340</v>
      </c>
      <c r="F161" s="22" t="str">
        <f>IFERROR(VLOOKUP(E161,Sheet3!A:H,3,0),"")</f>
        <v xml:space="preserve">冲江　葵翔                    </v>
      </c>
      <c r="G161" s="22" t="str">
        <f>IFERROR(VLOOKUP(E161,Sheet3!A:H,8,0),"")</f>
        <v xml:space="preserve">AQUA            </v>
      </c>
      <c r="H161" s="22" t="str">
        <f>IFERROR(VLOOKUP(E161,Sheet2!A:B,2,0),"")</f>
        <v/>
      </c>
      <c r="I161" s="22" t="str">
        <f t="shared" si="12"/>
        <v>3402</v>
      </c>
      <c r="J161" s="22">
        <f t="shared" si="13"/>
        <v>10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2</v>
      </c>
      <c r="B162" s="22">
        <f>IFERROR(テーブル_Swim015[[#This Row],[組]],"")</f>
        <v>10</v>
      </c>
      <c r="C162" s="22">
        <f>IFERROR(テーブル_Swim015[[#This Row],[水路]],"")</f>
        <v>7</v>
      </c>
      <c r="D162" s="22" t="str">
        <f t="shared" si="8"/>
        <v>2107</v>
      </c>
      <c r="E162" s="22">
        <f>IFERROR(テーブル_Swim015[[#This Row],[選手番号]],"")</f>
        <v>131</v>
      </c>
      <c r="F162" s="22" t="str">
        <f>IFERROR(VLOOKUP(E162,Sheet3!A:H,3,0),"")</f>
        <v xml:space="preserve">越智　史洋                    </v>
      </c>
      <c r="G162" s="22" t="str">
        <f>IFERROR(VLOOKUP(E162,Sheet3!A:H,8,0),"")</f>
        <v xml:space="preserve">アズサ松山      </v>
      </c>
      <c r="H162" s="22" t="str">
        <f>IFERROR(VLOOKUP(E162,Sheet2!A:B,2,0),"")</f>
        <v/>
      </c>
      <c r="I162" s="22" t="str">
        <f t="shared" si="12"/>
        <v>1312</v>
      </c>
      <c r="J162" s="22">
        <f t="shared" si="13"/>
        <v>10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2</v>
      </c>
      <c r="B163" s="22">
        <f>IFERROR(テーブル_Swim015[[#This Row],[組]],"")</f>
        <v>11</v>
      </c>
      <c r="C163" s="22">
        <f>IFERROR(テーブル_Swim015[[#This Row],[水路]],"")</f>
        <v>1</v>
      </c>
      <c r="D163" s="22" t="str">
        <f t="shared" si="8"/>
        <v>2111</v>
      </c>
      <c r="E163" s="22">
        <f>IFERROR(テーブル_Swim015[[#This Row],[選手番号]],"")</f>
        <v>82</v>
      </c>
      <c r="F163" s="22" t="str">
        <f>IFERROR(VLOOKUP(E163,Sheet3!A:H,3,0),"")</f>
        <v xml:space="preserve">岡本　悠希                    </v>
      </c>
      <c r="G163" s="22" t="str">
        <f>IFERROR(VLOOKUP(E163,Sheet3!A:H,8,0),"")</f>
        <v xml:space="preserve">ファイブテン    </v>
      </c>
      <c r="H163" s="22" t="str">
        <f>IFERROR(VLOOKUP(E163,Sheet2!A:B,2,0),"")</f>
        <v/>
      </c>
      <c r="I163" s="22" t="str">
        <f t="shared" si="12"/>
        <v>822</v>
      </c>
      <c r="J163" s="22">
        <f t="shared" si="13"/>
        <v>11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2</v>
      </c>
      <c r="B164" s="22">
        <f>IFERROR(テーブル_Swim015[[#This Row],[組]],"")</f>
        <v>11</v>
      </c>
      <c r="C164" s="22">
        <f>IFERROR(テーブル_Swim015[[#This Row],[水路]],"")</f>
        <v>2</v>
      </c>
      <c r="D164" s="22" t="str">
        <f t="shared" si="8"/>
        <v>2112</v>
      </c>
      <c r="E164" s="22">
        <f>IFERROR(テーブル_Swim015[[#This Row],[選手番号]],"")</f>
        <v>282</v>
      </c>
      <c r="F164" s="22" t="str">
        <f>IFERROR(VLOOKUP(E164,Sheet3!A:H,3,0),"")</f>
        <v xml:space="preserve">内藤将大郎                    </v>
      </c>
      <c r="G164" s="22" t="str">
        <f>IFERROR(VLOOKUP(E164,Sheet3!A:H,8,0),"")</f>
        <v xml:space="preserve">ﾌｨｯﾀｴﾐﾌﾙ松前    </v>
      </c>
      <c r="H164" s="22" t="str">
        <f>IFERROR(VLOOKUP(E164,Sheet2!A:B,2,0),"")</f>
        <v/>
      </c>
      <c r="I164" s="22" t="str">
        <f t="shared" si="12"/>
        <v>2822</v>
      </c>
      <c r="J164" s="22">
        <f t="shared" si="13"/>
        <v>11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2</v>
      </c>
      <c r="B165" s="22">
        <f>IFERROR(テーブル_Swim015[[#This Row],[組]],"")</f>
        <v>11</v>
      </c>
      <c r="C165" s="22">
        <f>IFERROR(テーブル_Swim015[[#This Row],[水路]],"")</f>
        <v>3</v>
      </c>
      <c r="D165" s="22" t="str">
        <f t="shared" si="8"/>
        <v>2113</v>
      </c>
      <c r="E165" s="22">
        <f>IFERROR(テーブル_Swim015[[#This Row],[選手番号]],"")</f>
        <v>314</v>
      </c>
      <c r="F165" s="22" t="str">
        <f>IFERROR(VLOOKUP(E165,Sheet3!A:H,3,0),"")</f>
        <v xml:space="preserve">福岡　直汰                    </v>
      </c>
      <c r="G165" s="22" t="str">
        <f>IFERROR(VLOOKUP(E165,Sheet3!A:H,8,0),"")</f>
        <v xml:space="preserve">MESSA           </v>
      </c>
      <c r="H165" s="22" t="str">
        <f>IFERROR(VLOOKUP(E165,Sheet2!A:B,2,0),"")</f>
        <v/>
      </c>
      <c r="I165" s="22" t="str">
        <f t="shared" si="12"/>
        <v>3142</v>
      </c>
      <c r="J165" s="22">
        <f t="shared" si="13"/>
        <v>11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2</v>
      </c>
      <c r="B166" s="22">
        <f>IFERROR(テーブル_Swim015[[#This Row],[組]],"")</f>
        <v>11</v>
      </c>
      <c r="C166" s="22">
        <f>IFERROR(テーブル_Swim015[[#This Row],[水路]],"")</f>
        <v>4</v>
      </c>
      <c r="D166" s="22" t="str">
        <f t="shared" si="8"/>
        <v>2114</v>
      </c>
      <c r="E166" s="22">
        <f>IFERROR(テーブル_Swim015[[#This Row],[選手番号]],"")</f>
        <v>251</v>
      </c>
      <c r="F166" s="22" t="str">
        <f>IFERROR(VLOOKUP(E166,Sheet3!A:H,3,0),"")</f>
        <v xml:space="preserve">大加田元輝                    </v>
      </c>
      <c r="G166" s="22" t="str">
        <f>IFERROR(VLOOKUP(E166,Sheet3!A:H,8,0),"")</f>
        <v xml:space="preserve">フィッタ吉田    </v>
      </c>
      <c r="H166" s="22" t="str">
        <f>IFERROR(VLOOKUP(E166,Sheet2!A:B,2,0),"")</f>
        <v/>
      </c>
      <c r="I166" s="22" t="str">
        <f t="shared" si="12"/>
        <v>2512</v>
      </c>
      <c r="J166" s="22">
        <f t="shared" si="13"/>
        <v>11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2</v>
      </c>
      <c r="B167" s="22">
        <f>IFERROR(テーブル_Swim015[[#This Row],[組]],"")</f>
        <v>11</v>
      </c>
      <c r="C167" s="22">
        <f>IFERROR(テーブル_Swim015[[#This Row],[水路]],"")</f>
        <v>5</v>
      </c>
      <c r="D167" s="22" t="str">
        <f t="shared" si="8"/>
        <v>2115</v>
      </c>
      <c r="E167" s="22">
        <f>IFERROR(テーブル_Swim015[[#This Row],[選手番号]],"")</f>
        <v>81</v>
      </c>
      <c r="F167" s="22" t="str">
        <f>IFERROR(VLOOKUP(E167,Sheet3!A:H,3,0),"")</f>
        <v xml:space="preserve">真鍋　千賢                    </v>
      </c>
      <c r="G167" s="22" t="str">
        <f>IFERROR(VLOOKUP(E167,Sheet3!A:H,8,0),"")</f>
        <v xml:space="preserve">ファイブテン    </v>
      </c>
      <c r="H167" s="22" t="str">
        <f>IFERROR(VLOOKUP(E167,Sheet2!A:B,2,0),"")</f>
        <v/>
      </c>
      <c r="I167" s="22" t="str">
        <f t="shared" si="12"/>
        <v>812</v>
      </c>
      <c r="J167" s="22">
        <f t="shared" si="13"/>
        <v>11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2</v>
      </c>
      <c r="B168" s="22">
        <f>IFERROR(テーブル_Swim015[[#This Row],[組]],"")</f>
        <v>11</v>
      </c>
      <c r="C168" s="22">
        <f>IFERROR(テーブル_Swim015[[#This Row],[水路]],"")</f>
        <v>6</v>
      </c>
      <c r="D168" s="22" t="str">
        <f t="shared" si="8"/>
        <v>2116</v>
      </c>
      <c r="E168" s="22">
        <f>IFERROR(テーブル_Swim015[[#This Row],[選手番号]],"")</f>
        <v>134</v>
      </c>
      <c r="F168" s="22" t="str">
        <f>IFERROR(VLOOKUP(E168,Sheet3!A:H,3,0),"")</f>
        <v xml:space="preserve">山﨑　創太                    </v>
      </c>
      <c r="G168" s="22" t="str">
        <f>IFERROR(VLOOKUP(E168,Sheet3!A:H,8,0),"")</f>
        <v xml:space="preserve">アズサ松山      </v>
      </c>
      <c r="H168" s="22" t="str">
        <f>IFERROR(VLOOKUP(E168,Sheet2!A:B,2,0),"")</f>
        <v/>
      </c>
      <c r="I168" s="22" t="str">
        <f t="shared" si="12"/>
        <v>1342</v>
      </c>
      <c r="J168" s="22">
        <f t="shared" si="13"/>
        <v>11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2</v>
      </c>
      <c r="B169" s="22">
        <f>IFERROR(テーブル_Swim015[[#This Row],[組]],"")</f>
        <v>11</v>
      </c>
      <c r="C169" s="22">
        <f>IFERROR(テーブル_Swim015[[#This Row],[水路]],"")</f>
        <v>7</v>
      </c>
      <c r="D169" s="22" t="str">
        <f t="shared" si="8"/>
        <v>2117</v>
      </c>
      <c r="E169" s="22">
        <f>IFERROR(テーブル_Swim015[[#This Row],[選手番号]],"")</f>
        <v>328</v>
      </c>
      <c r="F169" s="22" t="str">
        <f>IFERROR(VLOOKUP(E169,Sheet3!A:H,3,0),"")</f>
        <v xml:space="preserve">二宮　亮輔                    </v>
      </c>
      <c r="G169" s="22" t="str">
        <f>IFERROR(VLOOKUP(E169,Sheet3!A:H,8,0),"")</f>
        <v xml:space="preserve">ﾓｰﾆSS           </v>
      </c>
      <c r="H169" s="22" t="str">
        <f>IFERROR(VLOOKUP(E169,Sheet2!A:B,2,0),"")</f>
        <v/>
      </c>
      <c r="I169" s="22" t="str">
        <f t="shared" si="12"/>
        <v>3282</v>
      </c>
      <c r="J169" s="22">
        <f t="shared" si="13"/>
        <v>11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2</v>
      </c>
      <c r="B170" s="22">
        <f>IFERROR(テーブル_Swim015[[#This Row],[組]],"")</f>
        <v>12</v>
      </c>
      <c r="C170" s="22">
        <f>IFERROR(テーブル_Swim015[[#This Row],[水路]],"")</f>
        <v>1</v>
      </c>
      <c r="D170" s="22" t="str">
        <f t="shared" si="8"/>
        <v>2121</v>
      </c>
      <c r="E170" s="22">
        <f>IFERROR(テーブル_Swim015[[#This Row],[選手番号]],"")</f>
        <v>70</v>
      </c>
      <c r="F170" s="22" t="str">
        <f>IFERROR(VLOOKUP(E170,Sheet3!A:H,3,0),"")</f>
        <v xml:space="preserve">田村想太郎                    </v>
      </c>
      <c r="G170" s="22" t="str">
        <f>IFERROR(VLOOKUP(E170,Sheet3!A:H,8,0),"")</f>
        <v xml:space="preserve">ＭＧ瀬戸内      </v>
      </c>
      <c r="H170" s="22" t="str">
        <f>IFERROR(VLOOKUP(E170,Sheet2!A:B,2,0),"")</f>
        <v/>
      </c>
      <c r="I170" s="22" t="str">
        <f t="shared" si="12"/>
        <v>702</v>
      </c>
      <c r="J170" s="22">
        <f t="shared" si="13"/>
        <v>12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2</v>
      </c>
      <c r="B171" s="22">
        <f>IFERROR(テーブル_Swim015[[#This Row],[組]],"")</f>
        <v>12</v>
      </c>
      <c r="C171" s="22">
        <f>IFERROR(テーブル_Swim015[[#This Row],[水路]],"")</f>
        <v>2</v>
      </c>
      <c r="D171" s="22" t="str">
        <f t="shared" si="8"/>
        <v>2122</v>
      </c>
      <c r="E171" s="22">
        <f>IFERROR(テーブル_Swim015[[#This Row],[選手番号]],"")</f>
        <v>284</v>
      </c>
      <c r="F171" s="22" t="str">
        <f>IFERROR(VLOOKUP(E171,Sheet3!A:H,3,0),"")</f>
        <v xml:space="preserve">兵頭虎太朗                    </v>
      </c>
      <c r="G171" s="22" t="str">
        <f>IFERROR(VLOOKUP(E171,Sheet3!A:H,8,0),"")</f>
        <v xml:space="preserve">ﾌｨｯﾀｴﾐﾌﾙ松前    </v>
      </c>
      <c r="H171" s="22" t="str">
        <f>IFERROR(VLOOKUP(E171,Sheet2!A:B,2,0),"")</f>
        <v/>
      </c>
      <c r="I171" s="22" t="str">
        <f t="shared" si="12"/>
        <v>2842</v>
      </c>
      <c r="J171" s="22">
        <f t="shared" si="13"/>
        <v>12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2</v>
      </c>
      <c r="B172" s="22">
        <f>IFERROR(テーブル_Swim015[[#This Row],[組]],"")</f>
        <v>12</v>
      </c>
      <c r="C172" s="22">
        <f>IFERROR(テーブル_Swim015[[#This Row],[水路]],"")</f>
        <v>3</v>
      </c>
      <c r="D172" s="22" t="str">
        <f t="shared" si="8"/>
        <v>2123</v>
      </c>
      <c r="E172" s="22">
        <f>IFERROR(テーブル_Swim015[[#This Row],[選手番号]],"")</f>
        <v>254</v>
      </c>
      <c r="F172" s="22" t="str">
        <f>IFERROR(VLOOKUP(E172,Sheet3!A:H,3,0),"")</f>
        <v xml:space="preserve">渡邊　樹身                    </v>
      </c>
      <c r="G172" s="22" t="str">
        <f>IFERROR(VLOOKUP(E172,Sheet3!A:H,8,0),"")</f>
        <v xml:space="preserve">フィッタ吉田    </v>
      </c>
      <c r="H172" s="22" t="str">
        <f>IFERROR(VLOOKUP(E172,Sheet2!A:B,2,0),"")</f>
        <v/>
      </c>
      <c r="I172" s="22" t="str">
        <f t="shared" si="12"/>
        <v>2542</v>
      </c>
      <c r="J172" s="22">
        <f t="shared" si="13"/>
        <v>12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2</v>
      </c>
      <c r="B173" s="22">
        <f>IFERROR(テーブル_Swim015[[#This Row],[組]],"")</f>
        <v>12</v>
      </c>
      <c r="C173" s="22">
        <f>IFERROR(テーブル_Swim015[[#This Row],[水路]],"")</f>
        <v>4</v>
      </c>
      <c r="D173" s="22" t="str">
        <f t="shared" si="8"/>
        <v>2124</v>
      </c>
      <c r="E173" s="22">
        <f>IFERROR(テーブル_Swim015[[#This Row],[選手番号]],"")</f>
        <v>170</v>
      </c>
      <c r="F173" s="22" t="str">
        <f>IFERROR(VLOOKUP(E173,Sheet3!A:H,3,0),"")</f>
        <v xml:space="preserve">田坂　優成                    </v>
      </c>
      <c r="G173" s="22" t="str">
        <f>IFERROR(VLOOKUP(E173,Sheet3!A:H,8,0),"")</f>
        <v xml:space="preserve">フィッタ松山    </v>
      </c>
      <c r="H173" s="22" t="str">
        <f>IFERROR(VLOOKUP(E173,Sheet2!A:B,2,0),"")</f>
        <v/>
      </c>
      <c r="I173" s="22" t="str">
        <f t="shared" si="12"/>
        <v>1702</v>
      </c>
      <c r="J173" s="22">
        <f t="shared" si="13"/>
        <v>12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2</v>
      </c>
      <c r="B174" s="22">
        <f>IFERROR(テーブル_Swim015[[#This Row],[組]],"")</f>
        <v>12</v>
      </c>
      <c r="C174" s="22">
        <f>IFERROR(テーブル_Swim015[[#This Row],[水路]],"")</f>
        <v>5</v>
      </c>
      <c r="D174" s="22" t="str">
        <f t="shared" si="8"/>
        <v>2125</v>
      </c>
      <c r="E174" s="22">
        <f>IFERROR(テーブル_Swim015[[#This Row],[選手番号]],"")</f>
        <v>210</v>
      </c>
      <c r="F174" s="22" t="str">
        <f>IFERROR(VLOOKUP(E174,Sheet3!A:H,3,0),"")</f>
        <v xml:space="preserve">向居　大晴                    </v>
      </c>
      <c r="G174" s="22" t="str">
        <f>IFERROR(VLOOKUP(E174,Sheet3!A:H,8,0),"")</f>
        <v xml:space="preserve">フィッタ重信    </v>
      </c>
      <c r="H174" s="22" t="str">
        <f>IFERROR(VLOOKUP(E174,Sheet2!A:B,2,0),"")</f>
        <v/>
      </c>
      <c r="I174" s="22" t="str">
        <f t="shared" si="12"/>
        <v>2102</v>
      </c>
      <c r="J174" s="22">
        <f t="shared" si="13"/>
        <v>12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2</v>
      </c>
      <c r="B175" s="22">
        <f>IFERROR(テーブル_Swim015[[#This Row],[組]],"")</f>
        <v>12</v>
      </c>
      <c r="C175" s="22">
        <f>IFERROR(テーブル_Swim015[[#This Row],[水路]],"")</f>
        <v>6</v>
      </c>
      <c r="D175" s="22" t="str">
        <f t="shared" si="8"/>
        <v>2126</v>
      </c>
      <c r="E175" s="22">
        <f>IFERROR(テーブル_Swim015[[#This Row],[選手番号]],"")</f>
        <v>149</v>
      </c>
      <c r="F175" s="22" t="str">
        <f>IFERROR(VLOOKUP(E175,Sheet3!A:H,3,0),"")</f>
        <v xml:space="preserve">青野　　空                    </v>
      </c>
      <c r="G175" s="22" t="str">
        <f>IFERROR(VLOOKUP(E175,Sheet3!A:H,8,0),"")</f>
        <v xml:space="preserve">ＭＧ双葉        </v>
      </c>
      <c r="H175" s="22" t="str">
        <f>IFERROR(VLOOKUP(E175,Sheet2!A:B,2,0),"")</f>
        <v/>
      </c>
      <c r="I175" s="22" t="str">
        <f t="shared" si="12"/>
        <v>1492</v>
      </c>
      <c r="J175" s="22">
        <f t="shared" si="13"/>
        <v>12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2</v>
      </c>
      <c r="B176" s="22">
        <f>IFERROR(テーブル_Swim015[[#This Row],[組]],"")</f>
        <v>12</v>
      </c>
      <c r="C176" s="22">
        <f>IFERROR(テーブル_Swim015[[#This Row],[水路]],"")</f>
        <v>7</v>
      </c>
      <c r="D176" s="22" t="str">
        <f t="shared" si="8"/>
        <v>2127</v>
      </c>
      <c r="E176" s="22">
        <f>IFERROR(テーブル_Swim015[[#This Row],[選手番号]],"")</f>
        <v>132</v>
      </c>
      <c r="F176" s="22" t="str">
        <f>IFERROR(VLOOKUP(E176,Sheet3!A:H,3,0),"")</f>
        <v xml:space="preserve">鶴岡　海斗                    </v>
      </c>
      <c r="G176" s="22" t="str">
        <f>IFERROR(VLOOKUP(E176,Sheet3!A:H,8,0),"")</f>
        <v xml:space="preserve">アズサ松山      </v>
      </c>
      <c r="H176" s="22" t="str">
        <f>IFERROR(VLOOKUP(E176,Sheet2!A:B,2,0),"")</f>
        <v/>
      </c>
      <c r="I176" s="22" t="str">
        <f t="shared" si="12"/>
        <v>1322</v>
      </c>
      <c r="J176" s="22">
        <f t="shared" si="13"/>
        <v>12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2</v>
      </c>
      <c r="B177" s="22">
        <f>IFERROR(テーブル_Swim015[[#This Row],[組]],"")</f>
        <v>13</v>
      </c>
      <c r="C177" s="22">
        <f>IFERROR(テーブル_Swim015[[#This Row],[水路]],"")</f>
        <v>1</v>
      </c>
      <c r="D177" s="22" t="str">
        <f t="shared" si="8"/>
        <v>2131</v>
      </c>
      <c r="E177" s="22">
        <f>IFERROR(テーブル_Swim015[[#This Row],[選手番号]],"")</f>
        <v>88</v>
      </c>
      <c r="F177" s="22" t="str">
        <f>IFERROR(VLOOKUP(E177,Sheet3!A:H,3,0),"")</f>
        <v xml:space="preserve">永井　勇成                    </v>
      </c>
      <c r="G177" s="22" t="str">
        <f>IFERROR(VLOOKUP(E177,Sheet3!A:H,8,0),"")</f>
        <v xml:space="preserve">ファイブテン    </v>
      </c>
      <c r="H177" s="22" t="str">
        <f>IFERROR(VLOOKUP(E177,Sheet2!A:B,2,0),"")</f>
        <v/>
      </c>
      <c r="I177" s="22" t="str">
        <f t="shared" si="12"/>
        <v>882</v>
      </c>
      <c r="J177" s="22">
        <f t="shared" si="13"/>
        <v>13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2</v>
      </c>
      <c r="B178" s="22">
        <f>IFERROR(テーブル_Swim015[[#This Row],[組]],"")</f>
        <v>13</v>
      </c>
      <c r="C178" s="22">
        <f>IFERROR(テーブル_Swim015[[#This Row],[水路]],"")</f>
        <v>2</v>
      </c>
      <c r="D178" s="22" t="str">
        <f t="shared" si="8"/>
        <v>2132</v>
      </c>
      <c r="E178" s="22">
        <f>IFERROR(テーブル_Swim015[[#This Row],[選手番号]],"")</f>
        <v>85</v>
      </c>
      <c r="F178" s="22" t="str">
        <f>IFERROR(VLOOKUP(E178,Sheet3!A:H,3,0),"")</f>
        <v xml:space="preserve">森田　淳夢                    </v>
      </c>
      <c r="G178" s="22" t="str">
        <f>IFERROR(VLOOKUP(E178,Sheet3!A:H,8,0),"")</f>
        <v xml:space="preserve">ファイブテン    </v>
      </c>
      <c r="H178" s="22" t="str">
        <f>IFERROR(VLOOKUP(E178,Sheet2!A:B,2,0),"")</f>
        <v/>
      </c>
      <c r="I178" s="22" t="str">
        <f t="shared" si="12"/>
        <v>852</v>
      </c>
      <c r="J178" s="22">
        <f t="shared" si="13"/>
        <v>13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2</v>
      </c>
      <c r="B179" s="22">
        <f>IFERROR(テーブル_Swim015[[#This Row],[組]],"")</f>
        <v>13</v>
      </c>
      <c r="C179" s="22">
        <f>IFERROR(テーブル_Swim015[[#This Row],[水路]],"")</f>
        <v>3</v>
      </c>
      <c r="D179" s="22" t="str">
        <f t="shared" si="8"/>
        <v>2133</v>
      </c>
      <c r="E179" s="22">
        <f>IFERROR(テーブル_Swim015[[#This Row],[選手番号]],"")</f>
        <v>339</v>
      </c>
      <c r="F179" s="22" t="str">
        <f>IFERROR(VLOOKUP(E179,Sheet3!A:H,3,0),"")</f>
        <v xml:space="preserve">合田　壱星                    </v>
      </c>
      <c r="G179" s="22" t="str">
        <f>IFERROR(VLOOKUP(E179,Sheet3!A:H,8,0),"")</f>
        <v xml:space="preserve">AQUA            </v>
      </c>
      <c r="H179" s="22" t="str">
        <f>IFERROR(VLOOKUP(E179,Sheet2!A:B,2,0),"")</f>
        <v/>
      </c>
      <c r="I179" s="22" t="str">
        <f t="shared" si="12"/>
        <v>3392</v>
      </c>
      <c r="J179" s="22">
        <f t="shared" si="13"/>
        <v>13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2</v>
      </c>
      <c r="B180" s="22">
        <f>IFERROR(テーブル_Swim015[[#This Row],[組]],"")</f>
        <v>13</v>
      </c>
      <c r="C180" s="22">
        <f>IFERROR(テーブル_Swim015[[#This Row],[水路]],"")</f>
        <v>4</v>
      </c>
      <c r="D180" s="22" t="str">
        <f t="shared" si="8"/>
        <v>2134</v>
      </c>
      <c r="E180" s="22">
        <f>IFERROR(テーブル_Swim015[[#This Row],[選手番号]],"")</f>
        <v>266</v>
      </c>
      <c r="F180" s="22" t="str">
        <f>IFERROR(VLOOKUP(E180,Sheet3!A:H,3,0),"")</f>
        <v xml:space="preserve">篠﨑　　翔                    </v>
      </c>
      <c r="G180" s="22" t="str">
        <f>IFERROR(VLOOKUP(E180,Sheet3!A:H,8,0),"")</f>
        <v xml:space="preserve">Ryuow           </v>
      </c>
      <c r="H180" s="22" t="str">
        <f>IFERROR(VLOOKUP(E180,Sheet2!A:B,2,0),"")</f>
        <v/>
      </c>
      <c r="I180" s="22" t="str">
        <f t="shared" si="12"/>
        <v>2662</v>
      </c>
      <c r="J180" s="22">
        <f t="shared" si="13"/>
        <v>13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2</v>
      </c>
      <c r="B181" s="22">
        <f>IFERROR(テーブル_Swim015[[#This Row],[組]],"")</f>
        <v>13</v>
      </c>
      <c r="C181" s="22">
        <f>IFERROR(テーブル_Swim015[[#This Row],[水路]],"")</f>
        <v>5</v>
      </c>
      <c r="D181" s="22" t="str">
        <f t="shared" si="8"/>
        <v>2135</v>
      </c>
      <c r="E181" s="22">
        <f>IFERROR(テーブル_Swim015[[#This Row],[選手番号]],"")</f>
        <v>79</v>
      </c>
      <c r="F181" s="22" t="str">
        <f>IFERROR(VLOOKUP(E181,Sheet3!A:H,3,0),"")</f>
        <v xml:space="preserve">金田　浩聖                    </v>
      </c>
      <c r="G181" s="22" t="str">
        <f>IFERROR(VLOOKUP(E181,Sheet3!A:H,8,0),"")</f>
        <v xml:space="preserve">ファイブテン    </v>
      </c>
      <c r="H181" s="22" t="str">
        <f>IFERROR(VLOOKUP(E181,Sheet2!A:B,2,0),"")</f>
        <v/>
      </c>
      <c r="I181" s="22" t="str">
        <f t="shared" si="12"/>
        <v>792</v>
      </c>
      <c r="J181" s="22">
        <f t="shared" si="13"/>
        <v>13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2</v>
      </c>
      <c r="B182" s="22">
        <f>IFERROR(テーブル_Swim015[[#This Row],[組]],"")</f>
        <v>13</v>
      </c>
      <c r="C182" s="22">
        <f>IFERROR(テーブル_Swim015[[#This Row],[水路]],"")</f>
        <v>6</v>
      </c>
      <c r="D182" s="22" t="str">
        <f t="shared" si="8"/>
        <v>2136</v>
      </c>
      <c r="E182" s="22">
        <f>IFERROR(テーブル_Swim015[[#This Row],[選手番号]],"")</f>
        <v>147</v>
      </c>
      <c r="F182" s="22" t="str">
        <f>IFERROR(VLOOKUP(E182,Sheet3!A:H,3,0),"")</f>
        <v xml:space="preserve">大西　源太                    </v>
      </c>
      <c r="G182" s="22" t="str">
        <f>IFERROR(VLOOKUP(E182,Sheet3!A:H,8,0),"")</f>
        <v xml:space="preserve">ＭＧ双葉        </v>
      </c>
      <c r="H182" s="22" t="str">
        <f>IFERROR(VLOOKUP(E182,Sheet2!A:B,2,0),"")</f>
        <v/>
      </c>
      <c r="I182" s="22" t="str">
        <f t="shared" si="12"/>
        <v>1472</v>
      </c>
      <c r="J182" s="22">
        <f t="shared" si="13"/>
        <v>13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2</v>
      </c>
      <c r="B183" s="22">
        <f>IFERROR(テーブル_Swim015[[#This Row],[組]],"")</f>
        <v>13</v>
      </c>
      <c r="C183" s="22">
        <f>IFERROR(テーブル_Swim015[[#This Row],[水路]],"")</f>
        <v>7</v>
      </c>
      <c r="D183" s="22" t="str">
        <f t="shared" si="8"/>
        <v>2137</v>
      </c>
      <c r="E183" s="22">
        <f>IFERROR(テーブル_Swim015[[#This Row],[選手番号]],"")</f>
        <v>211</v>
      </c>
      <c r="F183" s="22" t="str">
        <f>IFERROR(VLOOKUP(E183,Sheet3!A:H,3,0),"")</f>
        <v xml:space="preserve">黒野　裕馬                    </v>
      </c>
      <c r="G183" s="22" t="str">
        <f>IFERROR(VLOOKUP(E183,Sheet3!A:H,8,0),"")</f>
        <v xml:space="preserve">フィッタ重信    </v>
      </c>
      <c r="H183" s="22" t="str">
        <f>IFERROR(VLOOKUP(E183,Sheet2!A:B,2,0),"")</f>
        <v/>
      </c>
      <c r="I183" s="22" t="str">
        <f t="shared" si="12"/>
        <v>2112</v>
      </c>
      <c r="J183" s="22">
        <f t="shared" si="13"/>
        <v>13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3</v>
      </c>
      <c r="B184" s="22">
        <f>IFERROR(テーブル_Swim015[[#This Row],[組]],"")</f>
        <v>1</v>
      </c>
      <c r="C184" s="22">
        <f>IFERROR(テーブル_Swim015[[#This Row],[水路]],"")</f>
        <v>1</v>
      </c>
      <c r="D184" s="22" t="str">
        <f t="shared" si="8"/>
        <v>311</v>
      </c>
      <c r="E184" s="22">
        <f>IFERROR(テーブル_Swim015[[#This Row],[選手番号]],"")</f>
        <v>0</v>
      </c>
      <c r="F184" s="22" t="str">
        <f>IFERROR(VLOOKUP(E184,Sheet3!A:H,3,0),"")</f>
        <v/>
      </c>
      <c r="G184" s="22" t="str">
        <f>IFERROR(VLOOKUP(E184,Sheet3!A:H,8,0),"")</f>
        <v/>
      </c>
      <c r="H184" s="22" t="str">
        <f>IFERROR(VLOOKUP(E184,Sheet2!A:B,2,0),"")</f>
        <v/>
      </c>
      <c r="I184" s="22" t="str">
        <f t="shared" si="12"/>
        <v>03</v>
      </c>
      <c r="J184" s="22">
        <f t="shared" si="13"/>
        <v>1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3</v>
      </c>
      <c r="B185" s="22">
        <f>IFERROR(テーブル_Swim015[[#This Row],[組]],"")</f>
        <v>1</v>
      </c>
      <c r="C185" s="22">
        <f>IFERROR(テーブル_Swim015[[#This Row],[水路]],"")</f>
        <v>2</v>
      </c>
      <c r="D185" s="22" t="str">
        <f t="shared" si="8"/>
        <v>312</v>
      </c>
      <c r="E185" s="22">
        <f>IFERROR(テーブル_Swim015[[#This Row],[選手番号]],"")</f>
        <v>0</v>
      </c>
      <c r="F185" s="22" t="str">
        <f>IFERROR(VLOOKUP(E185,Sheet3!A:H,3,0),"")</f>
        <v/>
      </c>
      <c r="G185" s="22" t="str">
        <f>IFERROR(VLOOKUP(E185,Sheet3!A:H,8,0),"")</f>
        <v/>
      </c>
      <c r="H185" s="22" t="str">
        <f>IFERROR(VLOOKUP(E185,Sheet2!A:B,2,0),"")</f>
        <v/>
      </c>
      <c r="I185" s="22" t="str">
        <f t="shared" si="12"/>
        <v>03</v>
      </c>
      <c r="J185" s="22">
        <f t="shared" si="13"/>
        <v>1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3</v>
      </c>
      <c r="B186" s="22">
        <f>IFERROR(テーブル_Swim015[[#This Row],[組]],"")</f>
        <v>1</v>
      </c>
      <c r="C186" s="22">
        <f>IFERROR(テーブル_Swim015[[#This Row],[水路]],"")</f>
        <v>3</v>
      </c>
      <c r="D186" s="22" t="str">
        <f t="shared" si="8"/>
        <v>313</v>
      </c>
      <c r="E186" s="22">
        <f>IFERROR(テーブル_Swim015[[#This Row],[選手番号]],"")</f>
        <v>64</v>
      </c>
      <c r="F186" s="22" t="str">
        <f>IFERROR(VLOOKUP(E186,Sheet3!A:H,3,0),"")</f>
        <v xml:space="preserve">曽根芹李空                    </v>
      </c>
      <c r="G186" s="22" t="str">
        <f>IFERROR(VLOOKUP(E186,Sheet3!A:H,8,0),"")</f>
        <v xml:space="preserve">ｴﾘｴｰﾙSRT        </v>
      </c>
      <c r="H186" s="22" t="str">
        <f>IFERROR(VLOOKUP(E186,Sheet2!A:B,2,0),"")</f>
        <v/>
      </c>
      <c r="I186" s="22" t="str">
        <f t="shared" si="12"/>
        <v>643</v>
      </c>
      <c r="J186" s="22">
        <f t="shared" si="13"/>
        <v>1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3</v>
      </c>
      <c r="B187" s="22">
        <f>IFERROR(テーブル_Swim015[[#This Row],[組]],"")</f>
        <v>1</v>
      </c>
      <c r="C187" s="22">
        <f>IFERROR(テーブル_Swim015[[#This Row],[水路]],"")</f>
        <v>4</v>
      </c>
      <c r="D187" s="22" t="str">
        <f t="shared" si="8"/>
        <v>314</v>
      </c>
      <c r="E187" s="22">
        <f>IFERROR(テーブル_Swim015[[#This Row],[選手番号]],"")</f>
        <v>32</v>
      </c>
      <c r="F187" s="22" t="str">
        <f>IFERROR(VLOOKUP(E187,Sheet3!A:H,3,0),"")</f>
        <v xml:space="preserve">門田　彩聖                    </v>
      </c>
      <c r="G187" s="22" t="str">
        <f>IFERROR(VLOOKUP(E187,Sheet3!A:H,8,0),"")</f>
        <v xml:space="preserve">五百木ＳＣ      </v>
      </c>
      <c r="H187" s="22" t="str">
        <f>IFERROR(VLOOKUP(E187,Sheet2!A:B,2,0),"")</f>
        <v/>
      </c>
      <c r="I187" s="22" t="str">
        <f t="shared" si="12"/>
        <v>323</v>
      </c>
      <c r="J187" s="22">
        <f t="shared" si="13"/>
        <v>1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3</v>
      </c>
      <c r="B188" s="22">
        <f>IFERROR(テーブル_Swim015[[#This Row],[組]],"")</f>
        <v>1</v>
      </c>
      <c r="C188" s="22">
        <f>IFERROR(テーブル_Swim015[[#This Row],[水路]],"")</f>
        <v>5</v>
      </c>
      <c r="D188" s="22" t="str">
        <f t="shared" si="8"/>
        <v>315</v>
      </c>
      <c r="E188" s="22">
        <f>IFERROR(テーブル_Swim015[[#This Row],[選手番号]],"")</f>
        <v>248</v>
      </c>
      <c r="F188" s="22" t="str">
        <f>IFERROR(VLOOKUP(E188,Sheet3!A:H,3,0),"")</f>
        <v xml:space="preserve">渡邉　愛和                    </v>
      </c>
      <c r="G188" s="22" t="str">
        <f>IFERROR(VLOOKUP(E188,Sheet3!A:H,8,0),"")</f>
        <v xml:space="preserve">リー保内        </v>
      </c>
      <c r="H188" s="22" t="str">
        <f>IFERROR(VLOOKUP(E188,Sheet2!A:B,2,0),"")</f>
        <v/>
      </c>
      <c r="I188" s="22" t="str">
        <f t="shared" si="12"/>
        <v>2483</v>
      </c>
      <c r="J188" s="22">
        <f t="shared" si="13"/>
        <v>1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3</v>
      </c>
      <c r="B189" s="22">
        <f>IFERROR(テーブル_Swim015[[#This Row],[組]],"")</f>
        <v>1</v>
      </c>
      <c r="C189" s="22">
        <f>IFERROR(テーブル_Swim015[[#This Row],[水路]],"")</f>
        <v>6</v>
      </c>
      <c r="D189" s="22" t="str">
        <f t="shared" si="8"/>
        <v>316</v>
      </c>
      <c r="E189" s="22">
        <f>IFERROR(テーブル_Swim015[[#This Row],[選手番号]],"")</f>
        <v>233</v>
      </c>
      <c r="F189" s="22" t="str">
        <f>IFERROR(VLOOKUP(E189,Sheet3!A:H,3,0),"")</f>
        <v xml:space="preserve">髙橋　希光                    </v>
      </c>
      <c r="G189" s="22" t="str">
        <f>IFERROR(VLOOKUP(E189,Sheet3!A:H,8,0),"")</f>
        <v xml:space="preserve">フィッタ重信    </v>
      </c>
      <c r="H189" s="22" t="str">
        <f>IFERROR(VLOOKUP(E189,Sheet2!A:B,2,0),"")</f>
        <v/>
      </c>
      <c r="I189" s="22" t="str">
        <f t="shared" si="12"/>
        <v>2333</v>
      </c>
      <c r="J189" s="22">
        <f t="shared" si="13"/>
        <v>1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3</v>
      </c>
      <c r="B190" s="22">
        <f>IFERROR(テーブル_Swim015[[#This Row],[組]],"")</f>
        <v>1</v>
      </c>
      <c r="C190" s="22">
        <f>IFERROR(テーブル_Swim015[[#This Row],[水路]],"")</f>
        <v>7</v>
      </c>
      <c r="D190" s="22" t="str">
        <f t="shared" si="8"/>
        <v>317</v>
      </c>
      <c r="E190" s="22">
        <f>IFERROR(テーブル_Swim015[[#This Row],[選手番号]],"")</f>
        <v>0</v>
      </c>
      <c r="F190" s="22" t="str">
        <f>IFERROR(VLOOKUP(E190,Sheet3!A:H,3,0),"")</f>
        <v/>
      </c>
      <c r="G190" s="22" t="str">
        <f>IFERROR(VLOOKUP(E190,Sheet3!A:H,8,0),"")</f>
        <v/>
      </c>
      <c r="H190" s="22" t="str">
        <f>IFERROR(VLOOKUP(E190,Sheet2!A:B,2,0),"")</f>
        <v/>
      </c>
      <c r="I190" s="22" t="str">
        <f t="shared" si="12"/>
        <v>03</v>
      </c>
      <c r="J190" s="22">
        <f t="shared" si="13"/>
        <v>1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3</v>
      </c>
      <c r="B191" s="22">
        <f>IFERROR(テーブル_Swim015[[#This Row],[組]],"")</f>
        <v>2</v>
      </c>
      <c r="C191" s="22">
        <f>IFERROR(テーブル_Swim015[[#This Row],[水路]],"")</f>
        <v>1</v>
      </c>
      <c r="D191" s="22" t="str">
        <f t="shared" si="8"/>
        <v>321</v>
      </c>
      <c r="E191" s="22">
        <f>IFERROR(テーブル_Swim015[[#This Row],[選手番号]],"")</f>
        <v>114</v>
      </c>
      <c r="F191" s="22" t="str">
        <f>IFERROR(VLOOKUP(E191,Sheet3!A:H,3,0),"")</f>
        <v xml:space="preserve">白石優里花                    </v>
      </c>
      <c r="G191" s="22" t="str">
        <f>IFERROR(VLOOKUP(E191,Sheet3!A:H,8,0),"")</f>
        <v xml:space="preserve">ファイブテン    </v>
      </c>
      <c r="H191" s="22" t="str">
        <f>IFERROR(VLOOKUP(E191,Sheet2!A:B,2,0),"")</f>
        <v/>
      </c>
      <c r="I191" s="22" t="str">
        <f t="shared" si="12"/>
        <v>1143</v>
      </c>
      <c r="J191" s="22">
        <f t="shared" si="13"/>
        <v>2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3</v>
      </c>
      <c r="B192" s="22">
        <f>IFERROR(テーブル_Swim015[[#This Row],[組]],"")</f>
        <v>2</v>
      </c>
      <c r="C192" s="22">
        <f>IFERROR(テーブル_Swim015[[#This Row],[水路]],"")</f>
        <v>2</v>
      </c>
      <c r="D192" s="22" t="str">
        <f t="shared" si="8"/>
        <v>322</v>
      </c>
      <c r="E192" s="22">
        <f>IFERROR(テーブル_Swim015[[#This Row],[選手番号]],"")</f>
        <v>63</v>
      </c>
      <c r="F192" s="22" t="str">
        <f>IFERROR(VLOOKUP(E192,Sheet3!A:H,3,0),"")</f>
        <v xml:space="preserve">坂下　梨紗                    </v>
      </c>
      <c r="G192" s="22" t="str">
        <f>IFERROR(VLOOKUP(E192,Sheet3!A:H,8,0),"")</f>
        <v xml:space="preserve">ｴﾘｴｰﾙSRT        </v>
      </c>
      <c r="H192" s="22" t="str">
        <f>IFERROR(VLOOKUP(E192,Sheet2!A:B,2,0),"")</f>
        <v/>
      </c>
      <c r="I192" s="22" t="str">
        <f t="shared" si="12"/>
        <v>633</v>
      </c>
      <c r="J192" s="22">
        <f t="shared" si="13"/>
        <v>2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3</v>
      </c>
      <c r="B193" s="22">
        <f>IFERROR(テーブル_Swim015[[#This Row],[組]],"")</f>
        <v>2</v>
      </c>
      <c r="C193" s="22">
        <f>IFERROR(テーブル_Swim015[[#This Row],[水路]],"")</f>
        <v>3</v>
      </c>
      <c r="D193" s="22" t="str">
        <f t="shared" si="8"/>
        <v>323</v>
      </c>
      <c r="E193" s="22">
        <f>IFERROR(テーブル_Swim015[[#This Row],[選手番号]],"")</f>
        <v>28</v>
      </c>
      <c r="F193" s="22" t="str">
        <f>IFERROR(VLOOKUP(E193,Sheet3!A:H,3,0),"")</f>
        <v xml:space="preserve">池内　杏実                    </v>
      </c>
      <c r="G193" s="22" t="str">
        <f>IFERROR(VLOOKUP(E193,Sheet3!A:H,8,0),"")</f>
        <v xml:space="preserve">五百木ＳＣ      </v>
      </c>
      <c r="H193" s="22" t="str">
        <f>IFERROR(VLOOKUP(E193,Sheet2!A:B,2,0),"")</f>
        <v/>
      </c>
      <c r="I193" s="22" t="str">
        <f t="shared" si="12"/>
        <v>283</v>
      </c>
      <c r="J193" s="22">
        <f t="shared" si="13"/>
        <v>2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3</v>
      </c>
      <c r="B194" s="22">
        <f>IFERROR(テーブル_Swim015[[#This Row],[組]],"")</f>
        <v>2</v>
      </c>
      <c r="C194" s="22">
        <f>IFERROR(テーブル_Swim015[[#This Row],[水路]],"")</f>
        <v>4</v>
      </c>
      <c r="D194" s="22" t="str">
        <f t="shared" si="8"/>
        <v>324</v>
      </c>
      <c r="E194" s="22">
        <f>IFERROR(テーブル_Swim015[[#This Row],[選手番号]],"")</f>
        <v>206</v>
      </c>
      <c r="F194" s="22" t="str">
        <f>IFERROR(VLOOKUP(E194,Sheet3!A:H,3,0),"")</f>
        <v xml:space="preserve">塚本　理華                    </v>
      </c>
      <c r="G194" s="22" t="str">
        <f>IFERROR(VLOOKUP(E194,Sheet3!A:H,8,0),"")</f>
        <v xml:space="preserve">フィッタ松山    </v>
      </c>
      <c r="H194" s="22" t="str">
        <f>IFERROR(VLOOKUP(E194,Sheet2!A:B,2,0),"")</f>
        <v/>
      </c>
      <c r="I194" s="22" t="str">
        <f t="shared" si="12"/>
        <v>2063</v>
      </c>
      <c r="J194" s="22">
        <f t="shared" si="13"/>
        <v>2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3</v>
      </c>
      <c r="B195" s="22">
        <f>IFERROR(テーブル_Swim015[[#This Row],[組]],"")</f>
        <v>2</v>
      </c>
      <c r="C195" s="22">
        <f>IFERROR(テーブル_Swim015[[#This Row],[水路]],"")</f>
        <v>5</v>
      </c>
      <c r="D195" s="22" t="str">
        <f t="shared" ref="D195:D258" si="15">CONCATENATE(A195,B195,C195)</f>
        <v>325</v>
      </c>
      <c r="E195" s="22">
        <f>IFERROR(テーブル_Swim015[[#This Row],[選手番号]],"")</f>
        <v>112</v>
      </c>
      <c r="F195" s="22" t="str">
        <f>IFERROR(VLOOKUP(E195,Sheet3!A:H,3,0),"")</f>
        <v xml:space="preserve">金田明泉玖                    </v>
      </c>
      <c r="G195" s="22" t="str">
        <f>IFERROR(VLOOKUP(E195,Sheet3!A:H,8,0),"")</f>
        <v xml:space="preserve">ファイブテン    </v>
      </c>
      <c r="H195" s="22" t="str">
        <f>IFERROR(VLOOKUP(E195,Sheet2!A:B,2,0),"")</f>
        <v/>
      </c>
      <c r="I195" s="22" t="str">
        <f t="shared" si="12"/>
        <v>1123</v>
      </c>
      <c r="J195" s="22">
        <f t="shared" si="13"/>
        <v>2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3</v>
      </c>
      <c r="B196" s="22">
        <f>IFERROR(テーブル_Swim015[[#This Row],[組]],"")</f>
        <v>2</v>
      </c>
      <c r="C196" s="22">
        <f>IFERROR(テーブル_Swim015[[#This Row],[水路]],"")</f>
        <v>6</v>
      </c>
      <c r="D196" s="22" t="str">
        <f t="shared" si="15"/>
        <v>326</v>
      </c>
      <c r="E196" s="22">
        <f>IFERROR(テーブル_Swim015[[#This Row],[選手番号]],"")</f>
        <v>30</v>
      </c>
      <c r="F196" s="22" t="str">
        <f>IFERROR(VLOOKUP(E196,Sheet3!A:H,3,0),"")</f>
        <v xml:space="preserve">秀野　　光                    </v>
      </c>
      <c r="G196" s="22" t="str">
        <f>IFERROR(VLOOKUP(E196,Sheet3!A:H,8,0),"")</f>
        <v xml:space="preserve">五百木ＳＣ      </v>
      </c>
      <c r="H196" s="22" t="str">
        <f>IFERROR(VLOOKUP(E196,Sheet2!A:B,2,0),"")</f>
        <v/>
      </c>
      <c r="I196" s="22" t="str">
        <f t="shared" si="12"/>
        <v>303</v>
      </c>
      <c r="J196" s="22">
        <f t="shared" si="13"/>
        <v>2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3</v>
      </c>
      <c r="B197" s="22">
        <f>IFERROR(テーブル_Swim015[[#This Row],[組]],"")</f>
        <v>2</v>
      </c>
      <c r="C197" s="22">
        <f>IFERROR(テーブル_Swim015[[#This Row],[水路]],"")</f>
        <v>7</v>
      </c>
      <c r="D197" s="22" t="str">
        <f t="shared" si="15"/>
        <v>327</v>
      </c>
      <c r="E197" s="22">
        <f>IFERROR(テーブル_Swim015[[#This Row],[選手番号]],"")</f>
        <v>31</v>
      </c>
      <c r="F197" s="22" t="str">
        <f>IFERROR(VLOOKUP(E197,Sheet3!A:H,3,0),"")</f>
        <v xml:space="preserve">中矢　紫媛                    </v>
      </c>
      <c r="G197" s="22" t="str">
        <f>IFERROR(VLOOKUP(E197,Sheet3!A:H,8,0),"")</f>
        <v xml:space="preserve">五百木ＳＣ      </v>
      </c>
      <c r="H197" s="22" t="str">
        <f>IFERROR(VLOOKUP(E197,Sheet2!A:B,2,0),"")</f>
        <v/>
      </c>
      <c r="I197" s="22" t="str">
        <f t="shared" si="12"/>
        <v>313</v>
      </c>
      <c r="J197" s="22">
        <f t="shared" si="13"/>
        <v>2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3</v>
      </c>
      <c r="B198" s="22">
        <f>IFERROR(テーブル_Swim015[[#This Row],[組]],"")</f>
        <v>3</v>
      </c>
      <c r="C198" s="22">
        <f>IFERROR(テーブル_Swim015[[#This Row],[水路]],"")</f>
        <v>1</v>
      </c>
      <c r="D198" s="22" t="str">
        <f t="shared" si="15"/>
        <v>331</v>
      </c>
      <c r="E198" s="22">
        <f>IFERROR(テーブル_Swim015[[#This Row],[選手番号]],"")</f>
        <v>205</v>
      </c>
      <c r="F198" s="22" t="str">
        <f>IFERROR(VLOOKUP(E198,Sheet3!A:H,3,0),"")</f>
        <v xml:space="preserve">高橋　佐和                    </v>
      </c>
      <c r="G198" s="22" t="str">
        <f>IFERROR(VLOOKUP(E198,Sheet3!A:H,8,0),"")</f>
        <v xml:space="preserve">フィッタ松山    </v>
      </c>
      <c r="H198" s="22" t="str">
        <f>IFERROR(VLOOKUP(E198,Sheet2!A:B,2,0),"")</f>
        <v/>
      </c>
      <c r="I198" s="22" t="str">
        <f t="shared" si="12"/>
        <v>2053</v>
      </c>
      <c r="J198" s="22">
        <f t="shared" si="13"/>
        <v>3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3</v>
      </c>
      <c r="B199" s="22">
        <f>IFERROR(テーブル_Swim015[[#This Row],[組]],"")</f>
        <v>3</v>
      </c>
      <c r="C199" s="22">
        <f>IFERROR(テーブル_Swim015[[#This Row],[水路]],"")</f>
        <v>2</v>
      </c>
      <c r="D199" s="22" t="str">
        <f t="shared" si="15"/>
        <v>332</v>
      </c>
      <c r="E199" s="22">
        <f>IFERROR(テーブル_Swim015[[#This Row],[選手番号]],"")</f>
        <v>27</v>
      </c>
      <c r="F199" s="22" t="str">
        <f>IFERROR(VLOOKUP(E199,Sheet3!A:H,3,0),"")</f>
        <v xml:space="preserve">小笠原美帆                    </v>
      </c>
      <c r="G199" s="22" t="str">
        <f>IFERROR(VLOOKUP(E199,Sheet3!A:H,8,0),"")</f>
        <v xml:space="preserve">五百木ＳＣ      </v>
      </c>
      <c r="H199" s="22" t="str">
        <f>IFERROR(VLOOKUP(E199,Sheet2!A:B,2,0),"")</f>
        <v/>
      </c>
      <c r="I199" s="22" t="str">
        <f t="shared" si="12"/>
        <v>273</v>
      </c>
      <c r="J199" s="22">
        <f t="shared" si="13"/>
        <v>3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3</v>
      </c>
      <c r="B200" s="22">
        <f>IFERROR(テーブル_Swim015[[#This Row],[組]],"")</f>
        <v>3</v>
      </c>
      <c r="C200" s="22">
        <f>IFERROR(テーブル_Swim015[[#This Row],[水路]],"")</f>
        <v>3</v>
      </c>
      <c r="D200" s="22" t="str">
        <f t="shared" si="15"/>
        <v>333</v>
      </c>
      <c r="E200" s="22">
        <f>IFERROR(テーブル_Swim015[[#This Row],[選手番号]],"")</f>
        <v>199</v>
      </c>
      <c r="F200" s="22" t="str">
        <f>IFERROR(VLOOKUP(E200,Sheet3!A:H,3,0),"")</f>
        <v xml:space="preserve">星山　心結                    </v>
      </c>
      <c r="G200" s="22" t="str">
        <f>IFERROR(VLOOKUP(E200,Sheet3!A:H,8,0),"")</f>
        <v xml:space="preserve">フィッタ松山    </v>
      </c>
      <c r="H200" s="22" t="str">
        <f>IFERROR(VLOOKUP(E200,Sheet2!A:B,2,0),"")</f>
        <v/>
      </c>
      <c r="I200" s="22" t="str">
        <f t="shared" si="12"/>
        <v>1993</v>
      </c>
      <c r="J200" s="22">
        <f t="shared" si="13"/>
        <v>3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3</v>
      </c>
      <c r="B201" s="22">
        <f>IFERROR(テーブル_Swim015[[#This Row],[組]],"")</f>
        <v>3</v>
      </c>
      <c r="C201" s="22">
        <f>IFERROR(テーブル_Swim015[[#This Row],[水路]],"")</f>
        <v>4</v>
      </c>
      <c r="D201" s="22" t="str">
        <f t="shared" si="15"/>
        <v>334</v>
      </c>
      <c r="E201" s="22">
        <f>IFERROR(テーブル_Swim015[[#This Row],[選手番号]],"")</f>
        <v>25</v>
      </c>
      <c r="F201" s="22" t="str">
        <f>IFERROR(VLOOKUP(E201,Sheet3!A:H,3,0),"")</f>
        <v xml:space="preserve">井上　心稟                    </v>
      </c>
      <c r="G201" s="22" t="str">
        <f>IFERROR(VLOOKUP(E201,Sheet3!A:H,8,0),"")</f>
        <v xml:space="preserve">五百木ＳＣ      </v>
      </c>
      <c r="H201" s="22" t="str">
        <f>IFERROR(VLOOKUP(E201,Sheet2!A:B,2,0),"")</f>
        <v/>
      </c>
      <c r="I201" s="22" t="str">
        <f t="shared" si="12"/>
        <v>253</v>
      </c>
      <c r="J201" s="22">
        <f t="shared" si="13"/>
        <v>3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3</v>
      </c>
      <c r="B202" s="22">
        <f>IFERROR(テーブル_Swim015[[#This Row],[組]],"")</f>
        <v>3</v>
      </c>
      <c r="C202" s="22">
        <f>IFERROR(テーブル_Swim015[[#This Row],[水路]],"")</f>
        <v>5</v>
      </c>
      <c r="D202" s="22" t="str">
        <f t="shared" si="15"/>
        <v>335</v>
      </c>
      <c r="E202" s="22">
        <f>IFERROR(テーブル_Swim015[[#This Row],[選手番号]],"")</f>
        <v>303</v>
      </c>
      <c r="F202" s="22" t="str">
        <f>IFERROR(VLOOKUP(E202,Sheet3!A:H,3,0),"")</f>
        <v xml:space="preserve">渡邊　杏奈                    </v>
      </c>
      <c r="G202" s="22" t="str">
        <f>IFERROR(VLOOKUP(E202,Sheet3!A:H,8,0),"")</f>
        <v xml:space="preserve">ﾌｨｯﾀｴﾐﾌﾙ松前    </v>
      </c>
      <c r="H202" s="22" t="str">
        <f>IFERROR(VLOOKUP(E202,Sheet2!A:B,2,0),"")</f>
        <v/>
      </c>
      <c r="I202" s="22" t="str">
        <f t="shared" si="12"/>
        <v>3033</v>
      </c>
      <c r="J202" s="22">
        <f t="shared" si="13"/>
        <v>3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3</v>
      </c>
      <c r="B203" s="22">
        <f>IFERROR(テーブル_Swim015[[#This Row],[組]],"")</f>
        <v>3</v>
      </c>
      <c r="C203" s="22">
        <f>IFERROR(テーブル_Swim015[[#This Row],[水路]],"")</f>
        <v>6</v>
      </c>
      <c r="D203" s="22" t="str">
        <f t="shared" si="15"/>
        <v>336</v>
      </c>
      <c r="E203" s="22">
        <f>IFERROR(テーブル_Swim015[[#This Row],[選手番号]],"")</f>
        <v>201</v>
      </c>
      <c r="F203" s="22" t="str">
        <f>IFERROR(VLOOKUP(E203,Sheet3!A:H,3,0),"")</f>
        <v xml:space="preserve">山本　涼華                    </v>
      </c>
      <c r="G203" s="22" t="str">
        <f>IFERROR(VLOOKUP(E203,Sheet3!A:H,8,0),"")</f>
        <v xml:space="preserve">フィッタ松山    </v>
      </c>
      <c r="H203" s="22" t="str">
        <f>IFERROR(VLOOKUP(E203,Sheet2!A:B,2,0),"")</f>
        <v/>
      </c>
      <c r="I203" s="22" t="str">
        <f t="shared" si="12"/>
        <v>2013</v>
      </c>
      <c r="J203" s="22">
        <f t="shared" si="13"/>
        <v>3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3</v>
      </c>
      <c r="B204" s="22">
        <f>IFERROR(テーブル_Swim015[[#This Row],[組]],"")</f>
        <v>3</v>
      </c>
      <c r="C204" s="22">
        <f>IFERROR(テーブル_Swim015[[#This Row],[水路]],"")</f>
        <v>7</v>
      </c>
      <c r="D204" s="22" t="str">
        <f t="shared" si="15"/>
        <v>337</v>
      </c>
      <c r="E204" s="22">
        <f>IFERROR(テーブル_Swim015[[#This Row],[選手番号]],"")</f>
        <v>337</v>
      </c>
      <c r="F204" s="22" t="str">
        <f>IFERROR(VLOOKUP(E204,Sheet3!A:H,3,0),"")</f>
        <v xml:space="preserve">窪田菜々望                    </v>
      </c>
      <c r="G204" s="22" t="str">
        <f>IFERROR(VLOOKUP(E204,Sheet3!A:H,8,0),"")</f>
        <v xml:space="preserve">えいしSC砥部    </v>
      </c>
      <c r="H204" s="22" t="str">
        <f>IFERROR(VLOOKUP(E204,Sheet2!A:B,2,0),"")</f>
        <v/>
      </c>
      <c r="I204" s="22" t="str">
        <f t="shared" si="12"/>
        <v>3373</v>
      </c>
      <c r="J204" s="22">
        <f t="shared" si="13"/>
        <v>3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3</v>
      </c>
      <c r="B205" s="22">
        <f>IFERROR(テーブル_Swim015[[#This Row],[組]],"")</f>
        <v>4</v>
      </c>
      <c r="C205" s="22">
        <f>IFERROR(テーブル_Swim015[[#This Row],[水路]],"")</f>
        <v>1</v>
      </c>
      <c r="D205" s="22" t="str">
        <f t="shared" si="15"/>
        <v>341</v>
      </c>
      <c r="E205" s="22">
        <f>IFERROR(テーブル_Swim015[[#This Row],[選手番号]],"")</f>
        <v>305</v>
      </c>
      <c r="F205" s="22" t="str">
        <f>IFERROR(VLOOKUP(E205,Sheet3!A:H,3,0),"")</f>
        <v xml:space="preserve">黒田　　菫                    </v>
      </c>
      <c r="G205" s="22" t="str">
        <f>IFERROR(VLOOKUP(E205,Sheet3!A:H,8,0),"")</f>
        <v xml:space="preserve">ﾌｨｯﾀｴﾐﾌﾙ松前    </v>
      </c>
      <c r="H205" s="22" t="str">
        <f>IFERROR(VLOOKUP(E205,Sheet2!A:B,2,0),"")</f>
        <v/>
      </c>
      <c r="I205" s="22" t="str">
        <f t="shared" si="12"/>
        <v>3053</v>
      </c>
      <c r="J205" s="22">
        <f t="shared" si="13"/>
        <v>4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3</v>
      </c>
      <c r="B206" s="22">
        <f>IFERROR(テーブル_Swim015[[#This Row],[組]],"")</f>
        <v>4</v>
      </c>
      <c r="C206" s="22">
        <f>IFERROR(テーブル_Swim015[[#This Row],[水路]],"")</f>
        <v>2</v>
      </c>
      <c r="D206" s="22" t="str">
        <f t="shared" si="15"/>
        <v>342</v>
      </c>
      <c r="E206" s="22">
        <f>IFERROR(テーブル_Swim015[[#This Row],[選手番号]],"")</f>
        <v>145</v>
      </c>
      <c r="F206" s="22" t="str">
        <f>IFERROR(VLOOKUP(E206,Sheet3!A:H,3,0),"")</f>
        <v xml:space="preserve">山﨑　千世                    </v>
      </c>
      <c r="G206" s="22" t="str">
        <f>IFERROR(VLOOKUP(E206,Sheet3!A:H,8,0),"")</f>
        <v xml:space="preserve">アズサ松山      </v>
      </c>
      <c r="H206" s="22" t="str">
        <f>IFERROR(VLOOKUP(E206,Sheet2!A:B,2,0),"")</f>
        <v/>
      </c>
      <c r="I206" s="22" t="str">
        <f t="shared" si="12"/>
        <v>1453</v>
      </c>
      <c r="J206" s="22">
        <f t="shared" si="13"/>
        <v>4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3</v>
      </c>
      <c r="B207" s="22">
        <f>IFERROR(テーブル_Swim015[[#This Row],[組]],"")</f>
        <v>4</v>
      </c>
      <c r="C207" s="22">
        <f>IFERROR(テーブル_Swim015[[#This Row],[水路]],"")</f>
        <v>3</v>
      </c>
      <c r="D207" s="22" t="str">
        <f t="shared" si="15"/>
        <v>343</v>
      </c>
      <c r="E207" s="22">
        <f>IFERROR(テーブル_Swim015[[#This Row],[選手番号]],"")</f>
        <v>20</v>
      </c>
      <c r="F207" s="22" t="str">
        <f>IFERROR(VLOOKUP(E207,Sheet3!A:H,3,0),"")</f>
        <v xml:space="preserve">桑村　叶海                    </v>
      </c>
      <c r="G207" s="22" t="str">
        <f>IFERROR(VLOOKUP(E207,Sheet3!A:H,8,0),"")</f>
        <v xml:space="preserve">五百木ＳＣ      </v>
      </c>
      <c r="H207" s="22" t="str">
        <f>IFERROR(VLOOKUP(E207,Sheet2!A:B,2,0),"")</f>
        <v/>
      </c>
      <c r="I207" s="22" t="str">
        <f t="shared" si="12"/>
        <v>203</v>
      </c>
      <c r="J207" s="22">
        <f t="shared" si="13"/>
        <v>4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3</v>
      </c>
      <c r="B208" s="22">
        <f>IFERROR(テーブル_Swim015[[#This Row],[組]],"")</f>
        <v>4</v>
      </c>
      <c r="C208" s="22">
        <f>IFERROR(テーブル_Swim015[[#This Row],[水路]],"")</f>
        <v>4</v>
      </c>
      <c r="D208" s="22" t="str">
        <f t="shared" si="15"/>
        <v>344</v>
      </c>
      <c r="E208" s="22">
        <f>IFERROR(テーブル_Swim015[[#This Row],[選手番号]],"")</f>
        <v>257</v>
      </c>
      <c r="F208" s="22" t="str">
        <f>IFERROR(VLOOKUP(E208,Sheet3!A:H,3,0),"")</f>
        <v xml:space="preserve">前田　唯菜                    </v>
      </c>
      <c r="G208" s="22" t="str">
        <f>IFERROR(VLOOKUP(E208,Sheet3!A:H,8,0),"")</f>
        <v xml:space="preserve">フィッタ吉田    </v>
      </c>
      <c r="H208" s="22" t="str">
        <f>IFERROR(VLOOKUP(E208,Sheet2!A:B,2,0),"")</f>
        <v/>
      </c>
      <c r="I208" s="22" t="str">
        <f t="shared" si="12"/>
        <v>2573</v>
      </c>
      <c r="J208" s="22">
        <f t="shared" si="13"/>
        <v>4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3</v>
      </c>
      <c r="B209" s="22">
        <f>IFERROR(テーブル_Swim015[[#This Row],[組]],"")</f>
        <v>4</v>
      </c>
      <c r="C209" s="22">
        <f>IFERROR(テーブル_Swim015[[#This Row],[水路]],"")</f>
        <v>5</v>
      </c>
      <c r="D209" s="22" t="str">
        <f t="shared" si="15"/>
        <v>345</v>
      </c>
      <c r="E209" s="22">
        <f>IFERROR(テーブル_Swim015[[#This Row],[選手番号]],"")</f>
        <v>272</v>
      </c>
      <c r="F209" s="22" t="str">
        <f>IFERROR(VLOOKUP(E209,Sheet3!A:H,3,0),"")</f>
        <v xml:space="preserve">菊地　希実                    </v>
      </c>
      <c r="G209" s="22" t="str">
        <f>IFERROR(VLOOKUP(E209,Sheet3!A:H,8,0),"")</f>
        <v xml:space="preserve">Ryuow           </v>
      </c>
      <c r="H209" s="22" t="str">
        <f>IFERROR(VLOOKUP(E209,Sheet2!A:B,2,0),"")</f>
        <v/>
      </c>
      <c r="I209" s="22" t="str">
        <f t="shared" si="12"/>
        <v>2723</v>
      </c>
      <c r="J209" s="22">
        <f t="shared" si="13"/>
        <v>4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3</v>
      </c>
      <c r="B210" s="22">
        <f>IFERROR(テーブル_Swim015[[#This Row],[組]],"")</f>
        <v>4</v>
      </c>
      <c r="C210" s="22">
        <f>IFERROR(テーブル_Swim015[[#This Row],[水路]],"")</f>
        <v>6</v>
      </c>
      <c r="D210" s="22" t="str">
        <f t="shared" si="15"/>
        <v>346</v>
      </c>
      <c r="E210" s="22">
        <f>IFERROR(テーブル_Swim015[[#This Row],[選手番号]],"")</f>
        <v>345</v>
      </c>
      <c r="F210" s="22" t="str">
        <f>IFERROR(VLOOKUP(E210,Sheet3!A:H,3,0),"")</f>
        <v xml:space="preserve">水国みいな                    </v>
      </c>
      <c r="G210" s="22" t="str">
        <f>IFERROR(VLOOKUP(E210,Sheet3!A:H,8,0),"")</f>
        <v xml:space="preserve">AQUA            </v>
      </c>
      <c r="H210" s="22" t="str">
        <f>IFERROR(VLOOKUP(E210,Sheet2!A:B,2,0),"")</f>
        <v/>
      </c>
      <c r="I210" s="22" t="str">
        <f t="shared" si="12"/>
        <v>3453</v>
      </c>
      <c r="J210" s="22">
        <f t="shared" si="13"/>
        <v>4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3</v>
      </c>
      <c r="B211" s="22">
        <f>IFERROR(テーブル_Swim015[[#This Row],[組]],"")</f>
        <v>4</v>
      </c>
      <c r="C211" s="22">
        <f>IFERROR(テーブル_Swim015[[#This Row],[水路]],"")</f>
        <v>7</v>
      </c>
      <c r="D211" s="22" t="str">
        <f t="shared" si="15"/>
        <v>347</v>
      </c>
      <c r="E211" s="22">
        <f>IFERROR(テーブル_Swim015[[#This Row],[選手番号]],"")</f>
        <v>77</v>
      </c>
      <c r="F211" s="22" t="str">
        <f>IFERROR(VLOOKUP(E211,Sheet3!A:H,3,0),"")</f>
        <v xml:space="preserve">門田　紗空                    </v>
      </c>
      <c r="G211" s="22" t="str">
        <f>IFERROR(VLOOKUP(E211,Sheet3!A:H,8,0),"")</f>
        <v xml:space="preserve">ＭＧ瀬戸内      </v>
      </c>
      <c r="H211" s="22" t="str">
        <f>IFERROR(VLOOKUP(E211,Sheet2!A:B,2,0),"")</f>
        <v/>
      </c>
      <c r="I211" s="22" t="str">
        <f t="shared" ref="I211:I274" si="16">CONCATENATE(E211,A211)</f>
        <v>773</v>
      </c>
      <c r="J211" s="22">
        <f t="shared" ref="J211:J274" si="17">B211</f>
        <v>4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4</v>
      </c>
      <c r="B212" s="22">
        <f>IFERROR(テーブル_Swim015[[#This Row],[組]],"")</f>
        <v>1</v>
      </c>
      <c r="C212" s="22">
        <f>IFERROR(テーブル_Swim015[[#This Row],[水路]],"")</f>
        <v>1</v>
      </c>
      <c r="D212" s="22" t="str">
        <f t="shared" si="15"/>
        <v>411</v>
      </c>
      <c r="E212" s="22">
        <f>IFERROR(テーブル_Swim015[[#This Row],[選手番号]],"")</f>
        <v>157</v>
      </c>
      <c r="F212" s="22" t="str">
        <f>IFERROR(VLOOKUP(E212,Sheet3!A:H,3,0),"")</f>
        <v xml:space="preserve">大河内陽介                    </v>
      </c>
      <c r="G212" s="22" t="str">
        <f>IFERROR(VLOOKUP(E212,Sheet3!A:H,8,0),"")</f>
        <v xml:space="preserve">ＭＧ双葉        </v>
      </c>
      <c r="H212" s="22" t="str">
        <f>IFERROR(VLOOKUP(E212,Sheet2!A:B,2,0),"")</f>
        <v/>
      </c>
      <c r="I212" s="22" t="str">
        <f t="shared" si="16"/>
        <v>1574</v>
      </c>
      <c r="J212" s="22">
        <f t="shared" si="17"/>
        <v>1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4</v>
      </c>
      <c r="B213" s="22">
        <f>IFERROR(テーブル_Swim015[[#This Row],[組]],"")</f>
        <v>1</v>
      </c>
      <c r="C213" s="22">
        <f>IFERROR(テーブル_Swim015[[#This Row],[水路]],"")</f>
        <v>2</v>
      </c>
      <c r="D213" s="22" t="str">
        <f t="shared" si="15"/>
        <v>412</v>
      </c>
      <c r="E213" s="22">
        <f>IFERROR(テーブル_Swim015[[#This Row],[選手番号]],"")</f>
        <v>277</v>
      </c>
      <c r="F213" s="22" t="str">
        <f>IFERROR(VLOOKUP(E213,Sheet3!A:H,3,0),"")</f>
        <v xml:space="preserve">尾田　慎羅                    </v>
      </c>
      <c r="G213" s="22" t="str">
        <f>IFERROR(VLOOKUP(E213,Sheet3!A:H,8,0),"")</f>
        <v xml:space="preserve">ﾌｧｲﾌﾞﾃﾝ東予     </v>
      </c>
      <c r="H213" s="22" t="str">
        <f>IFERROR(VLOOKUP(E213,Sheet2!A:B,2,0),"")</f>
        <v/>
      </c>
      <c r="I213" s="22" t="str">
        <f t="shared" si="16"/>
        <v>2774</v>
      </c>
      <c r="J213" s="22">
        <f t="shared" si="17"/>
        <v>1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4</v>
      </c>
      <c r="B214" s="22">
        <f>IFERROR(テーブル_Swim015[[#This Row],[組]],"")</f>
        <v>1</v>
      </c>
      <c r="C214" s="22">
        <f>IFERROR(テーブル_Swim015[[#This Row],[水路]],"")</f>
        <v>3</v>
      </c>
      <c r="D214" s="22" t="str">
        <f t="shared" si="15"/>
        <v>413</v>
      </c>
      <c r="E214" s="22">
        <f>IFERROR(テーブル_Swim015[[#This Row],[選手番号]],"")</f>
        <v>12</v>
      </c>
      <c r="F214" s="22" t="str">
        <f>IFERROR(VLOOKUP(E214,Sheet3!A:H,3,0),"")</f>
        <v xml:space="preserve">中岡　翔大                    </v>
      </c>
      <c r="G214" s="22" t="str">
        <f>IFERROR(VLOOKUP(E214,Sheet3!A:H,8,0),"")</f>
        <v xml:space="preserve">五百木ＳＣ      </v>
      </c>
      <c r="H214" s="22" t="str">
        <f>IFERROR(VLOOKUP(E214,Sheet2!A:B,2,0),"")</f>
        <v/>
      </c>
      <c r="I214" s="22" t="str">
        <f t="shared" si="16"/>
        <v>124</v>
      </c>
      <c r="J214" s="22">
        <f t="shared" si="17"/>
        <v>1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4</v>
      </c>
      <c r="B215" s="22">
        <f>IFERROR(テーブル_Swim015[[#This Row],[組]],"")</f>
        <v>1</v>
      </c>
      <c r="C215" s="22">
        <f>IFERROR(テーブル_Swim015[[#This Row],[水路]],"")</f>
        <v>4</v>
      </c>
      <c r="D215" s="22" t="str">
        <f t="shared" si="15"/>
        <v>414</v>
      </c>
      <c r="E215" s="22">
        <f>IFERROR(テーブル_Swim015[[#This Row],[選手番号]],"")</f>
        <v>220</v>
      </c>
      <c r="F215" s="22" t="str">
        <f>IFERROR(VLOOKUP(E215,Sheet3!A:H,3,0),"")</f>
        <v xml:space="preserve">枡野　　雅                    </v>
      </c>
      <c r="G215" s="22" t="str">
        <f>IFERROR(VLOOKUP(E215,Sheet3!A:H,8,0),"")</f>
        <v xml:space="preserve">フィッタ重信    </v>
      </c>
      <c r="H215" s="22" t="str">
        <f>IFERROR(VLOOKUP(E215,Sheet2!A:B,2,0),"")</f>
        <v/>
      </c>
      <c r="I215" s="22" t="str">
        <f t="shared" si="16"/>
        <v>2204</v>
      </c>
      <c r="J215" s="22">
        <f t="shared" si="17"/>
        <v>1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4</v>
      </c>
      <c r="B216" s="22">
        <f>IFERROR(テーブル_Swim015[[#This Row],[組]],"")</f>
        <v>1</v>
      </c>
      <c r="C216" s="22">
        <f>IFERROR(テーブル_Swim015[[#This Row],[水路]],"")</f>
        <v>5</v>
      </c>
      <c r="D216" s="22" t="str">
        <f t="shared" si="15"/>
        <v>415</v>
      </c>
      <c r="E216" s="22">
        <f>IFERROR(テーブル_Swim015[[#This Row],[選手番号]],"")</f>
        <v>294</v>
      </c>
      <c r="F216" s="22" t="str">
        <f>IFERROR(VLOOKUP(E216,Sheet3!A:H,3,0),"")</f>
        <v xml:space="preserve">山下　　陸                    </v>
      </c>
      <c r="G216" s="22" t="str">
        <f>IFERROR(VLOOKUP(E216,Sheet3!A:H,8,0),"")</f>
        <v xml:space="preserve">ﾌｨｯﾀｴﾐﾌﾙ松前    </v>
      </c>
      <c r="H216" s="22" t="str">
        <f>IFERROR(VLOOKUP(E216,Sheet2!A:B,2,0),"")</f>
        <v/>
      </c>
      <c r="I216" s="22" t="str">
        <f t="shared" si="16"/>
        <v>2944</v>
      </c>
      <c r="J216" s="22">
        <f t="shared" si="17"/>
        <v>1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4</v>
      </c>
      <c r="B217" s="22">
        <f>IFERROR(テーブル_Swim015[[#This Row],[組]],"")</f>
        <v>1</v>
      </c>
      <c r="C217" s="22">
        <f>IFERROR(テーブル_Swim015[[#This Row],[水路]],"")</f>
        <v>6</v>
      </c>
      <c r="D217" s="22" t="str">
        <f t="shared" si="15"/>
        <v>416</v>
      </c>
      <c r="E217" s="22">
        <f>IFERROR(テーブル_Swim015[[#This Row],[選手番号]],"")</f>
        <v>221</v>
      </c>
      <c r="F217" s="22" t="str">
        <f>IFERROR(VLOOKUP(E217,Sheet3!A:H,3,0),"")</f>
        <v xml:space="preserve">中谷　栄翔                    </v>
      </c>
      <c r="G217" s="22" t="str">
        <f>IFERROR(VLOOKUP(E217,Sheet3!A:H,8,0),"")</f>
        <v xml:space="preserve">フィッタ重信    </v>
      </c>
      <c r="H217" s="22" t="str">
        <f>IFERROR(VLOOKUP(E217,Sheet2!A:B,2,0),"")</f>
        <v/>
      </c>
      <c r="I217" s="22" t="str">
        <f t="shared" si="16"/>
        <v>2214</v>
      </c>
      <c r="J217" s="22">
        <f t="shared" si="17"/>
        <v>1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4</v>
      </c>
      <c r="B218" s="22">
        <f>IFERROR(テーブル_Swim015[[#This Row],[組]],"")</f>
        <v>1</v>
      </c>
      <c r="C218" s="22">
        <f>IFERROR(テーブル_Swim015[[#This Row],[水路]],"")</f>
        <v>7</v>
      </c>
      <c r="D218" s="22" t="str">
        <f t="shared" si="15"/>
        <v>417</v>
      </c>
      <c r="E218" s="22">
        <f>IFERROR(テーブル_Swim015[[#This Row],[選手番号]],"")</f>
        <v>296</v>
      </c>
      <c r="F218" s="22" t="str">
        <f>IFERROR(VLOOKUP(E218,Sheet3!A:H,3,0),"")</f>
        <v xml:space="preserve">明比　梛斗                    </v>
      </c>
      <c r="G218" s="22" t="str">
        <f>IFERROR(VLOOKUP(E218,Sheet3!A:H,8,0),"")</f>
        <v xml:space="preserve">ﾌｨｯﾀｴﾐﾌﾙ松前    </v>
      </c>
      <c r="H218" s="22" t="str">
        <f>IFERROR(VLOOKUP(E218,Sheet2!A:B,2,0),"")</f>
        <v/>
      </c>
      <c r="I218" s="22" t="str">
        <f t="shared" si="16"/>
        <v>2964</v>
      </c>
      <c r="J218" s="22">
        <f t="shared" si="17"/>
        <v>1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4</v>
      </c>
      <c r="B219" s="22">
        <f>IFERROR(テーブル_Swim015[[#This Row],[組]],"")</f>
        <v>2</v>
      </c>
      <c r="C219" s="22">
        <f>IFERROR(テーブル_Swim015[[#This Row],[水路]],"")</f>
        <v>1</v>
      </c>
      <c r="D219" s="22" t="str">
        <f t="shared" si="15"/>
        <v>421</v>
      </c>
      <c r="E219" s="22">
        <f>IFERROR(テーブル_Swim015[[#This Row],[選手番号]],"")</f>
        <v>139</v>
      </c>
      <c r="F219" s="22" t="str">
        <f>IFERROR(VLOOKUP(E219,Sheet3!A:H,3,0),"")</f>
        <v xml:space="preserve">矢野　正宗                    </v>
      </c>
      <c r="G219" s="22" t="str">
        <f>IFERROR(VLOOKUP(E219,Sheet3!A:H,8,0),"")</f>
        <v xml:space="preserve">アズサ松山      </v>
      </c>
      <c r="H219" s="22" t="str">
        <f>IFERROR(VLOOKUP(E219,Sheet2!A:B,2,0),"")</f>
        <v/>
      </c>
      <c r="I219" s="22" t="str">
        <f t="shared" si="16"/>
        <v>1394</v>
      </c>
      <c r="J219" s="22">
        <f t="shared" si="17"/>
        <v>2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4</v>
      </c>
      <c r="B220" s="22">
        <f>IFERROR(テーブル_Swim015[[#This Row],[組]],"")</f>
        <v>2</v>
      </c>
      <c r="C220" s="22">
        <f>IFERROR(テーブル_Swim015[[#This Row],[水路]],"")</f>
        <v>2</v>
      </c>
      <c r="D220" s="22" t="str">
        <f t="shared" si="15"/>
        <v>422</v>
      </c>
      <c r="E220" s="22">
        <f>IFERROR(テーブル_Swim015[[#This Row],[選手番号]],"")</f>
        <v>182</v>
      </c>
      <c r="F220" s="22" t="str">
        <f>IFERROR(VLOOKUP(E220,Sheet3!A:H,3,0),"")</f>
        <v xml:space="preserve">田村　　公                    </v>
      </c>
      <c r="G220" s="22" t="str">
        <f>IFERROR(VLOOKUP(E220,Sheet3!A:H,8,0),"")</f>
        <v xml:space="preserve">フィッタ松山    </v>
      </c>
      <c r="H220" s="22" t="str">
        <f>IFERROR(VLOOKUP(E220,Sheet2!A:B,2,0),"")</f>
        <v/>
      </c>
      <c r="I220" s="22" t="str">
        <f t="shared" si="16"/>
        <v>1824</v>
      </c>
      <c r="J220" s="22">
        <f t="shared" si="17"/>
        <v>2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4</v>
      </c>
      <c r="B221" s="22">
        <f>IFERROR(テーブル_Swim015[[#This Row],[組]],"")</f>
        <v>2</v>
      </c>
      <c r="C221" s="22">
        <f>IFERROR(テーブル_Swim015[[#This Row],[水路]],"")</f>
        <v>3</v>
      </c>
      <c r="D221" s="22" t="str">
        <f t="shared" si="15"/>
        <v>423</v>
      </c>
      <c r="E221" s="22">
        <f>IFERROR(テーブル_Swim015[[#This Row],[選手番号]],"")</f>
        <v>90</v>
      </c>
      <c r="F221" s="22" t="str">
        <f>IFERROR(VLOOKUP(E221,Sheet3!A:H,3,0),"")</f>
        <v xml:space="preserve">吉原　壮祐                    </v>
      </c>
      <c r="G221" s="22" t="str">
        <f>IFERROR(VLOOKUP(E221,Sheet3!A:H,8,0),"")</f>
        <v xml:space="preserve">ファイブテン    </v>
      </c>
      <c r="H221" s="22" t="str">
        <f>IFERROR(VLOOKUP(E221,Sheet2!A:B,2,0),"")</f>
        <v/>
      </c>
      <c r="I221" s="22" t="str">
        <f t="shared" si="16"/>
        <v>904</v>
      </c>
      <c r="J221" s="22">
        <f t="shared" si="17"/>
        <v>2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4</v>
      </c>
      <c r="B222" s="22">
        <f>IFERROR(テーブル_Swim015[[#This Row],[組]],"")</f>
        <v>2</v>
      </c>
      <c r="C222" s="22">
        <f>IFERROR(テーブル_Swim015[[#This Row],[水路]],"")</f>
        <v>4</v>
      </c>
      <c r="D222" s="22" t="str">
        <f t="shared" si="15"/>
        <v>424</v>
      </c>
      <c r="E222" s="22">
        <f>IFERROR(テーブル_Swim015[[#This Row],[選手番号]],"")</f>
        <v>185</v>
      </c>
      <c r="F222" s="22" t="str">
        <f>IFERROR(VLOOKUP(E222,Sheet3!A:H,3,0),"")</f>
        <v xml:space="preserve">山田　朔久                    </v>
      </c>
      <c r="G222" s="22" t="str">
        <f>IFERROR(VLOOKUP(E222,Sheet3!A:H,8,0),"")</f>
        <v xml:space="preserve">フィッタ松山    </v>
      </c>
      <c r="H222" s="22" t="str">
        <f>IFERROR(VLOOKUP(E222,Sheet2!A:B,2,0),"")</f>
        <v/>
      </c>
      <c r="I222" s="22" t="str">
        <f t="shared" si="16"/>
        <v>1854</v>
      </c>
      <c r="J222" s="22">
        <f t="shared" si="17"/>
        <v>2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4</v>
      </c>
      <c r="B223" s="22">
        <f>IFERROR(テーブル_Swim015[[#This Row],[組]],"")</f>
        <v>2</v>
      </c>
      <c r="C223" s="22">
        <f>IFERROR(テーブル_Swim015[[#This Row],[水路]],"")</f>
        <v>5</v>
      </c>
      <c r="D223" s="22" t="str">
        <f t="shared" si="15"/>
        <v>425</v>
      </c>
      <c r="E223" s="22">
        <f>IFERROR(テーブル_Swim015[[#This Row],[選手番号]],"")</f>
        <v>167</v>
      </c>
      <c r="F223" s="22" t="str">
        <f>IFERROR(VLOOKUP(E223,Sheet3!A:H,3,0),"")</f>
        <v xml:space="preserve">城戸　心呂                    </v>
      </c>
      <c r="G223" s="22" t="str">
        <f>IFERROR(VLOOKUP(E223,Sheet3!A:H,8,0),"")</f>
        <v xml:space="preserve">石原ＳＣ        </v>
      </c>
      <c r="H223" s="22" t="str">
        <f>IFERROR(VLOOKUP(E223,Sheet2!A:B,2,0),"")</f>
        <v/>
      </c>
      <c r="I223" s="22" t="str">
        <f t="shared" si="16"/>
        <v>1674</v>
      </c>
      <c r="J223" s="22">
        <f t="shared" si="17"/>
        <v>2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4</v>
      </c>
      <c r="B224" s="22">
        <f>IFERROR(テーブル_Swim015[[#This Row],[組]],"")</f>
        <v>2</v>
      </c>
      <c r="C224" s="22">
        <f>IFERROR(テーブル_Swim015[[#This Row],[水路]],"")</f>
        <v>6</v>
      </c>
      <c r="D224" s="22" t="str">
        <f t="shared" si="15"/>
        <v>426</v>
      </c>
      <c r="E224" s="22">
        <f>IFERROR(テーブル_Swim015[[#This Row],[選手番号]],"")</f>
        <v>11</v>
      </c>
      <c r="F224" s="22" t="str">
        <f>IFERROR(VLOOKUP(E224,Sheet3!A:H,3,0),"")</f>
        <v xml:space="preserve">田村　　然                    </v>
      </c>
      <c r="G224" s="22" t="str">
        <f>IFERROR(VLOOKUP(E224,Sheet3!A:H,8,0),"")</f>
        <v xml:space="preserve">五百木ＳＣ      </v>
      </c>
      <c r="H224" s="22" t="str">
        <f>IFERROR(VLOOKUP(E224,Sheet2!A:B,2,0),"")</f>
        <v/>
      </c>
      <c r="I224" s="22" t="str">
        <f t="shared" si="16"/>
        <v>114</v>
      </c>
      <c r="J224" s="22">
        <f t="shared" si="17"/>
        <v>2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4</v>
      </c>
      <c r="B225" s="22">
        <f>IFERROR(テーブル_Swim015[[#This Row],[組]],"")</f>
        <v>2</v>
      </c>
      <c r="C225" s="22">
        <f>IFERROR(テーブル_Swim015[[#This Row],[水路]],"")</f>
        <v>7</v>
      </c>
      <c r="D225" s="22" t="str">
        <f t="shared" si="15"/>
        <v>427</v>
      </c>
      <c r="E225" s="22">
        <f>IFERROR(テーブル_Swim015[[#This Row],[選手番号]],"")</f>
        <v>13</v>
      </c>
      <c r="F225" s="22" t="str">
        <f>IFERROR(VLOOKUP(E225,Sheet3!A:H,3,0),"")</f>
        <v xml:space="preserve">菅野　　笙                    </v>
      </c>
      <c r="G225" s="22" t="str">
        <f>IFERROR(VLOOKUP(E225,Sheet3!A:H,8,0),"")</f>
        <v xml:space="preserve">五百木ＳＣ      </v>
      </c>
      <c r="H225" s="22" t="str">
        <f>IFERROR(VLOOKUP(E225,Sheet2!A:B,2,0),"")</f>
        <v/>
      </c>
      <c r="I225" s="22" t="str">
        <f t="shared" si="16"/>
        <v>134</v>
      </c>
      <c r="J225" s="22">
        <f t="shared" si="17"/>
        <v>2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4</v>
      </c>
      <c r="B226" s="22">
        <f>IFERROR(テーブル_Swim015[[#This Row],[組]],"")</f>
        <v>3</v>
      </c>
      <c r="C226" s="22">
        <f>IFERROR(テーブル_Swim015[[#This Row],[水路]],"")</f>
        <v>1</v>
      </c>
      <c r="D226" s="22" t="str">
        <f t="shared" si="15"/>
        <v>431</v>
      </c>
      <c r="E226" s="22">
        <f>IFERROR(テーブル_Swim015[[#This Row],[選手番号]],"")</f>
        <v>291</v>
      </c>
      <c r="F226" s="22" t="str">
        <f>IFERROR(VLOOKUP(E226,Sheet3!A:H,3,0),"")</f>
        <v xml:space="preserve">小松　久人                    </v>
      </c>
      <c r="G226" s="22" t="str">
        <f>IFERROR(VLOOKUP(E226,Sheet3!A:H,8,0),"")</f>
        <v xml:space="preserve">ﾌｨｯﾀｴﾐﾌﾙ松前    </v>
      </c>
      <c r="H226" s="22" t="str">
        <f>IFERROR(VLOOKUP(E226,Sheet2!A:B,2,0),"")</f>
        <v/>
      </c>
      <c r="I226" s="22" t="str">
        <f t="shared" si="16"/>
        <v>2914</v>
      </c>
      <c r="J226" s="22">
        <f t="shared" si="17"/>
        <v>3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4</v>
      </c>
      <c r="B227" s="22">
        <f>IFERROR(テーブル_Swim015[[#This Row],[組]],"")</f>
        <v>3</v>
      </c>
      <c r="C227" s="22">
        <f>IFERROR(テーブル_Swim015[[#This Row],[水路]],"")</f>
        <v>2</v>
      </c>
      <c r="D227" s="22" t="str">
        <f t="shared" si="15"/>
        <v>432</v>
      </c>
      <c r="E227" s="22">
        <f>IFERROR(テーブル_Swim015[[#This Row],[選手番号]],"")</f>
        <v>179</v>
      </c>
      <c r="F227" s="22" t="str">
        <f>IFERROR(VLOOKUP(E227,Sheet3!A:H,3,0),"")</f>
        <v xml:space="preserve">辻田　裕真                    </v>
      </c>
      <c r="G227" s="22" t="str">
        <f>IFERROR(VLOOKUP(E227,Sheet3!A:H,8,0),"")</f>
        <v xml:space="preserve">フィッタ松山    </v>
      </c>
      <c r="H227" s="22" t="str">
        <f>IFERROR(VLOOKUP(E227,Sheet2!A:B,2,0),"")</f>
        <v/>
      </c>
      <c r="I227" s="22" t="str">
        <f t="shared" si="16"/>
        <v>1794</v>
      </c>
      <c r="J227" s="22">
        <f t="shared" si="17"/>
        <v>3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4</v>
      </c>
      <c r="B228" s="22">
        <f>IFERROR(テーブル_Swim015[[#This Row],[組]],"")</f>
        <v>3</v>
      </c>
      <c r="C228" s="22">
        <f>IFERROR(テーブル_Swim015[[#This Row],[水路]],"")</f>
        <v>3</v>
      </c>
      <c r="D228" s="22" t="str">
        <f t="shared" si="15"/>
        <v>433</v>
      </c>
      <c r="E228" s="22">
        <f>IFERROR(テーブル_Swim015[[#This Row],[選手番号]],"")</f>
        <v>86</v>
      </c>
      <c r="F228" s="22" t="str">
        <f>IFERROR(VLOOKUP(E228,Sheet3!A:H,3,0),"")</f>
        <v xml:space="preserve">渡部　隼斗                    </v>
      </c>
      <c r="G228" s="22" t="str">
        <f>IFERROR(VLOOKUP(E228,Sheet3!A:H,8,0),"")</f>
        <v xml:space="preserve">ファイブテン    </v>
      </c>
      <c r="H228" s="22" t="str">
        <f>IFERROR(VLOOKUP(E228,Sheet2!A:B,2,0),"")</f>
        <v/>
      </c>
      <c r="I228" s="22" t="str">
        <f t="shared" si="16"/>
        <v>864</v>
      </c>
      <c r="J228" s="22">
        <f t="shared" si="17"/>
        <v>3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4</v>
      </c>
      <c r="B229" s="22">
        <f>IFERROR(テーブル_Swim015[[#This Row],[組]],"")</f>
        <v>3</v>
      </c>
      <c r="C229" s="22">
        <f>IFERROR(テーブル_Swim015[[#This Row],[水路]],"")</f>
        <v>4</v>
      </c>
      <c r="D229" s="22" t="str">
        <f t="shared" si="15"/>
        <v>434</v>
      </c>
      <c r="E229" s="22">
        <f>IFERROR(テーブル_Swim015[[#This Row],[選手番号]],"")</f>
        <v>235</v>
      </c>
      <c r="F229" s="22" t="str">
        <f>IFERROR(VLOOKUP(E229,Sheet3!A:H,3,0),"")</f>
        <v xml:space="preserve">竹井　優雅                    </v>
      </c>
      <c r="G229" s="22" t="str">
        <f>IFERROR(VLOOKUP(E229,Sheet3!A:H,8,0),"")</f>
        <v xml:space="preserve">リー保内        </v>
      </c>
      <c r="H229" s="22" t="str">
        <f>IFERROR(VLOOKUP(E229,Sheet2!A:B,2,0),"")</f>
        <v/>
      </c>
      <c r="I229" s="22" t="str">
        <f t="shared" si="16"/>
        <v>2354</v>
      </c>
      <c r="J229" s="22">
        <f t="shared" si="17"/>
        <v>3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4</v>
      </c>
      <c r="B230" s="22">
        <f>IFERROR(テーブル_Swim015[[#This Row],[組]],"")</f>
        <v>3</v>
      </c>
      <c r="C230" s="22">
        <f>IFERROR(テーブル_Swim015[[#This Row],[水路]],"")</f>
        <v>5</v>
      </c>
      <c r="D230" s="22" t="str">
        <f t="shared" si="15"/>
        <v>435</v>
      </c>
      <c r="E230" s="22">
        <f>IFERROR(テーブル_Swim015[[#This Row],[選手番号]],"")</f>
        <v>2</v>
      </c>
      <c r="F230" s="22" t="str">
        <f>IFERROR(VLOOKUP(E230,Sheet3!A:H,3,0),"")</f>
        <v xml:space="preserve">髙岡　海斗                    </v>
      </c>
      <c r="G230" s="22" t="str">
        <f>IFERROR(VLOOKUP(E230,Sheet3!A:H,8,0),"")</f>
        <v xml:space="preserve">五百木ＳＣ      </v>
      </c>
      <c r="H230" s="22" t="str">
        <f>IFERROR(VLOOKUP(E230,Sheet2!A:B,2,0),"")</f>
        <v/>
      </c>
      <c r="I230" s="22" t="str">
        <f t="shared" si="16"/>
        <v>24</v>
      </c>
      <c r="J230" s="22">
        <f t="shared" si="17"/>
        <v>3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4</v>
      </c>
      <c r="B231" s="22">
        <f>IFERROR(テーブル_Swim015[[#This Row],[組]],"")</f>
        <v>3</v>
      </c>
      <c r="C231" s="22">
        <f>IFERROR(テーブル_Swim015[[#This Row],[水路]],"")</f>
        <v>6</v>
      </c>
      <c r="D231" s="22" t="str">
        <f t="shared" si="15"/>
        <v>436</v>
      </c>
      <c r="E231" s="22">
        <f>IFERROR(テーブル_Swim015[[#This Row],[選手番号]],"")</f>
        <v>318</v>
      </c>
      <c r="F231" s="22" t="str">
        <f>IFERROR(VLOOKUP(E231,Sheet3!A:H,3,0),"")</f>
        <v xml:space="preserve">石坂　剛也                    </v>
      </c>
      <c r="G231" s="22" t="str">
        <f>IFERROR(VLOOKUP(E231,Sheet3!A:H,8,0),"")</f>
        <v xml:space="preserve">しまなみST      </v>
      </c>
      <c r="H231" s="22" t="str">
        <f>IFERROR(VLOOKUP(E231,Sheet2!A:B,2,0),"")</f>
        <v/>
      </c>
      <c r="I231" s="22" t="str">
        <f t="shared" si="16"/>
        <v>3184</v>
      </c>
      <c r="J231" s="22">
        <f t="shared" si="17"/>
        <v>3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4</v>
      </c>
      <c r="B232" s="22">
        <f>IFERROR(テーブル_Swim015[[#This Row],[組]],"")</f>
        <v>3</v>
      </c>
      <c r="C232" s="22">
        <f>IFERROR(テーブル_Swim015[[#This Row],[水路]],"")</f>
        <v>7</v>
      </c>
      <c r="D232" s="22" t="str">
        <f t="shared" si="15"/>
        <v>437</v>
      </c>
      <c r="E232" s="22">
        <f>IFERROR(テーブル_Swim015[[#This Row],[選手番号]],"")</f>
        <v>319</v>
      </c>
      <c r="F232" s="22" t="str">
        <f>IFERROR(VLOOKUP(E232,Sheet3!A:H,3,0),"")</f>
        <v xml:space="preserve">日淺琥太朗                    </v>
      </c>
      <c r="G232" s="22" t="str">
        <f>IFERROR(VLOOKUP(E232,Sheet3!A:H,8,0),"")</f>
        <v xml:space="preserve">しまなみST      </v>
      </c>
      <c r="H232" s="22" t="str">
        <f>IFERROR(VLOOKUP(E232,Sheet2!A:B,2,0),"")</f>
        <v/>
      </c>
      <c r="I232" s="22" t="str">
        <f t="shared" si="16"/>
        <v>3194</v>
      </c>
      <c r="J232" s="22">
        <f t="shared" si="17"/>
        <v>3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5</v>
      </c>
      <c r="B233" s="22">
        <f>IFERROR(テーブル_Swim015[[#This Row],[組]],"")</f>
        <v>1</v>
      </c>
      <c r="C233" s="22">
        <f>IFERROR(テーブル_Swim015[[#This Row],[水路]],"")</f>
        <v>1</v>
      </c>
      <c r="D233" s="22" t="str">
        <f t="shared" si="15"/>
        <v>511</v>
      </c>
      <c r="E233" s="22">
        <f>IFERROR(テーブル_Swim015[[#This Row],[選手番号]],"")</f>
        <v>66</v>
      </c>
      <c r="F233" s="22" t="str">
        <f>IFERROR(VLOOKUP(E233,Sheet3!A:H,3,0),"")</f>
        <v xml:space="preserve">加地奈伎紗                    </v>
      </c>
      <c r="G233" s="22" t="str">
        <f>IFERROR(VLOOKUP(E233,Sheet3!A:H,8,0),"")</f>
        <v xml:space="preserve">西条ＳＣ        </v>
      </c>
      <c r="H233" s="22" t="str">
        <f>IFERROR(VLOOKUP(E233,Sheet2!A:B,2,0),"")</f>
        <v/>
      </c>
      <c r="I233" s="22" t="str">
        <f t="shared" si="16"/>
        <v>665</v>
      </c>
      <c r="J233" s="22">
        <f t="shared" si="17"/>
        <v>1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5</v>
      </c>
      <c r="B234" s="22">
        <f>IFERROR(テーブル_Swim015[[#This Row],[組]],"")</f>
        <v>1</v>
      </c>
      <c r="C234" s="22">
        <f>IFERROR(テーブル_Swim015[[#This Row],[水路]],"")</f>
        <v>2</v>
      </c>
      <c r="D234" s="22" t="str">
        <f t="shared" si="15"/>
        <v>512</v>
      </c>
      <c r="E234" s="22">
        <f>IFERROR(テーブル_Swim015[[#This Row],[選手番号]],"")</f>
        <v>209</v>
      </c>
      <c r="F234" s="22" t="str">
        <f>IFERROR(VLOOKUP(E234,Sheet3!A:H,3,0),"")</f>
        <v xml:space="preserve">鷹羽　美玖                    </v>
      </c>
      <c r="G234" s="22" t="str">
        <f>IFERROR(VLOOKUP(E234,Sheet3!A:H,8,0),"")</f>
        <v xml:space="preserve">フィッタ松山    </v>
      </c>
      <c r="H234" s="22" t="str">
        <f>IFERROR(VLOOKUP(E234,Sheet2!A:B,2,0),"")</f>
        <v/>
      </c>
      <c r="I234" s="22" t="str">
        <f t="shared" si="16"/>
        <v>2095</v>
      </c>
      <c r="J234" s="22">
        <f t="shared" si="17"/>
        <v>1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5</v>
      </c>
      <c r="B235" s="22">
        <f>IFERROR(テーブル_Swim015[[#This Row],[組]],"")</f>
        <v>1</v>
      </c>
      <c r="C235" s="22">
        <f>IFERROR(テーブル_Swim015[[#This Row],[水路]],"")</f>
        <v>3</v>
      </c>
      <c r="D235" s="22" t="str">
        <f t="shared" si="15"/>
        <v>513</v>
      </c>
      <c r="E235" s="22">
        <f>IFERROR(テーブル_Swim015[[#This Row],[選手番号]],"")</f>
        <v>31</v>
      </c>
      <c r="F235" s="22" t="str">
        <f>IFERROR(VLOOKUP(E235,Sheet3!A:H,3,0),"")</f>
        <v xml:space="preserve">中矢　紫媛                    </v>
      </c>
      <c r="G235" s="22" t="str">
        <f>IFERROR(VLOOKUP(E235,Sheet3!A:H,8,0),"")</f>
        <v xml:space="preserve">五百木ＳＣ      </v>
      </c>
      <c r="H235" s="22" t="str">
        <f>IFERROR(VLOOKUP(E235,Sheet2!A:B,2,0),"")</f>
        <v/>
      </c>
      <c r="I235" s="22" t="str">
        <f t="shared" si="16"/>
        <v>315</v>
      </c>
      <c r="J235" s="22">
        <f t="shared" si="17"/>
        <v>1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5</v>
      </c>
      <c r="B236" s="22">
        <f>IFERROR(テーブル_Swim015[[#This Row],[組]],"")</f>
        <v>1</v>
      </c>
      <c r="C236" s="22">
        <f>IFERROR(テーブル_Swim015[[#This Row],[水路]],"")</f>
        <v>4</v>
      </c>
      <c r="D236" s="22" t="str">
        <f t="shared" si="15"/>
        <v>514</v>
      </c>
      <c r="E236" s="22">
        <f>IFERROR(テーブル_Swim015[[#This Row],[選手番号]],"")</f>
        <v>309</v>
      </c>
      <c r="F236" s="22" t="str">
        <f>IFERROR(VLOOKUP(E236,Sheet3!A:H,3,0),"")</f>
        <v xml:space="preserve">兵頭　杏南                    </v>
      </c>
      <c r="G236" s="22" t="str">
        <f>IFERROR(VLOOKUP(E236,Sheet3!A:H,8,0),"")</f>
        <v xml:space="preserve">ﾌｨｯﾀｴﾐﾌﾙ松前    </v>
      </c>
      <c r="H236" s="22" t="str">
        <f>IFERROR(VLOOKUP(E236,Sheet2!A:B,2,0),"")</f>
        <v/>
      </c>
      <c r="I236" s="22" t="str">
        <f t="shared" si="16"/>
        <v>3095</v>
      </c>
      <c r="J236" s="22">
        <f t="shared" si="17"/>
        <v>1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5</v>
      </c>
      <c r="B237" s="22">
        <f>IFERROR(テーブル_Swim015[[#This Row],[組]],"")</f>
        <v>1</v>
      </c>
      <c r="C237" s="22">
        <f>IFERROR(テーブル_Swim015[[#This Row],[水路]],"")</f>
        <v>5</v>
      </c>
      <c r="D237" s="22" t="str">
        <f t="shared" si="15"/>
        <v>515</v>
      </c>
      <c r="E237" s="22">
        <f>IFERROR(テーブル_Swim015[[#This Row],[選手番号]],"")</f>
        <v>273</v>
      </c>
      <c r="F237" s="22" t="str">
        <f>IFERROR(VLOOKUP(E237,Sheet3!A:H,3,0),"")</f>
        <v xml:space="preserve">中村　心都                    </v>
      </c>
      <c r="G237" s="22" t="str">
        <f>IFERROR(VLOOKUP(E237,Sheet3!A:H,8,0),"")</f>
        <v xml:space="preserve">Ryuow           </v>
      </c>
      <c r="H237" s="22" t="str">
        <f>IFERROR(VLOOKUP(E237,Sheet2!A:B,2,0),"")</f>
        <v/>
      </c>
      <c r="I237" s="22" t="str">
        <f t="shared" si="16"/>
        <v>2735</v>
      </c>
      <c r="J237" s="22">
        <f t="shared" si="17"/>
        <v>1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5</v>
      </c>
      <c r="B238" s="22">
        <f>IFERROR(テーブル_Swim015[[#This Row],[組]],"")</f>
        <v>1</v>
      </c>
      <c r="C238" s="22">
        <f>IFERROR(テーブル_Swim015[[#This Row],[水路]],"")</f>
        <v>6</v>
      </c>
      <c r="D238" s="22" t="str">
        <f t="shared" si="15"/>
        <v>516</v>
      </c>
      <c r="E238" s="22">
        <f>IFERROR(テーブル_Swim015[[#This Row],[選手番号]],"")</f>
        <v>207</v>
      </c>
      <c r="F238" s="22" t="str">
        <f>IFERROR(VLOOKUP(E238,Sheet3!A:H,3,0),"")</f>
        <v xml:space="preserve">吉井　咲愛                    </v>
      </c>
      <c r="G238" s="22" t="str">
        <f>IFERROR(VLOOKUP(E238,Sheet3!A:H,8,0),"")</f>
        <v xml:space="preserve">フィッタ松山    </v>
      </c>
      <c r="H238" s="22" t="str">
        <f>IFERROR(VLOOKUP(E238,Sheet2!A:B,2,0),"")</f>
        <v/>
      </c>
      <c r="I238" s="22" t="str">
        <f t="shared" si="16"/>
        <v>2075</v>
      </c>
      <c r="J238" s="22">
        <f t="shared" si="17"/>
        <v>1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5</v>
      </c>
      <c r="B239" s="22">
        <f>IFERROR(テーブル_Swim015[[#This Row],[組]],"")</f>
        <v>1</v>
      </c>
      <c r="C239" s="22">
        <f>IFERROR(テーブル_Swim015[[#This Row],[水路]],"")</f>
        <v>7</v>
      </c>
      <c r="D239" s="22" t="str">
        <f t="shared" si="15"/>
        <v>517</v>
      </c>
      <c r="E239" s="22">
        <f>IFERROR(テーブル_Swim015[[#This Row],[選手番号]],"")</f>
        <v>164</v>
      </c>
      <c r="F239" s="22" t="str">
        <f>IFERROR(VLOOKUP(E239,Sheet3!A:H,3,0),"")</f>
        <v xml:space="preserve">山田　帆夏                    </v>
      </c>
      <c r="G239" s="22" t="str">
        <f>IFERROR(VLOOKUP(E239,Sheet3!A:H,8,0),"")</f>
        <v xml:space="preserve">ＭＧ双葉        </v>
      </c>
      <c r="H239" s="22" t="str">
        <f>IFERROR(VLOOKUP(E239,Sheet2!A:B,2,0),"")</f>
        <v/>
      </c>
      <c r="I239" s="22" t="str">
        <f t="shared" si="16"/>
        <v>1645</v>
      </c>
      <c r="J239" s="22">
        <f t="shared" si="17"/>
        <v>1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5</v>
      </c>
      <c r="B240" s="22">
        <f>IFERROR(テーブル_Swim015[[#This Row],[組]],"")</f>
        <v>2</v>
      </c>
      <c r="C240" s="22">
        <f>IFERROR(テーブル_Swim015[[#This Row],[水路]],"")</f>
        <v>1</v>
      </c>
      <c r="D240" s="22" t="str">
        <f t="shared" si="15"/>
        <v>521</v>
      </c>
      <c r="E240" s="22">
        <f>IFERROR(テーブル_Swim015[[#This Row],[選手番号]],"")</f>
        <v>307</v>
      </c>
      <c r="F240" s="22" t="str">
        <f>IFERROR(VLOOKUP(E240,Sheet3!A:H,3,0),"")</f>
        <v xml:space="preserve">渡邊　柚希                    </v>
      </c>
      <c r="G240" s="22" t="str">
        <f>IFERROR(VLOOKUP(E240,Sheet3!A:H,8,0),"")</f>
        <v xml:space="preserve">ﾌｨｯﾀｴﾐﾌﾙ松前    </v>
      </c>
      <c r="H240" s="22" t="str">
        <f>IFERROR(VLOOKUP(E240,Sheet2!A:B,2,0),"")</f>
        <v/>
      </c>
      <c r="I240" s="22" t="str">
        <f t="shared" si="16"/>
        <v>3075</v>
      </c>
      <c r="J240" s="22">
        <f t="shared" si="17"/>
        <v>2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5</v>
      </c>
      <c r="B241" s="22">
        <f>IFERROR(テーブル_Swim015[[#This Row],[組]],"")</f>
        <v>2</v>
      </c>
      <c r="C241" s="22">
        <f>IFERROR(テーブル_Swim015[[#This Row],[水路]],"")</f>
        <v>2</v>
      </c>
      <c r="D241" s="22" t="str">
        <f t="shared" si="15"/>
        <v>522</v>
      </c>
      <c r="E241" s="22">
        <f>IFERROR(テーブル_Swim015[[#This Row],[選手番号]],"")</f>
        <v>78</v>
      </c>
      <c r="F241" s="22" t="str">
        <f>IFERROR(VLOOKUP(E241,Sheet3!A:H,3,0),"")</f>
        <v xml:space="preserve">門田　七海                    </v>
      </c>
      <c r="G241" s="22" t="str">
        <f>IFERROR(VLOOKUP(E241,Sheet3!A:H,8,0),"")</f>
        <v xml:space="preserve">ＭＧ瀬戸内      </v>
      </c>
      <c r="H241" s="22" t="str">
        <f>IFERROR(VLOOKUP(E241,Sheet2!A:B,2,0),"")</f>
        <v/>
      </c>
      <c r="I241" s="22" t="str">
        <f t="shared" si="16"/>
        <v>785</v>
      </c>
      <c r="J241" s="22">
        <f t="shared" si="17"/>
        <v>2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5</v>
      </c>
      <c r="B242" s="22">
        <f>IFERROR(テーブル_Swim015[[#This Row],[組]],"")</f>
        <v>2</v>
      </c>
      <c r="C242" s="22">
        <f>IFERROR(テーブル_Swim015[[#This Row],[水路]],"")</f>
        <v>3</v>
      </c>
      <c r="D242" s="22" t="str">
        <f t="shared" si="15"/>
        <v>523</v>
      </c>
      <c r="E242" s="22">
        <f>IFERROR(テーブル_Swim015[[#This Row],[選手番号]],"")</f>
        <v>228</v>
      </c>
      <c r="F242" s="22" t="str">
        <f>IFERROR(VLOOKUP(E242,Sheet3!A:H,3,0),"")</f>
        <v xml:space="preserve">神野　心愛                    </v>
      </c>
      <c r="G242" s="22" t="str">
        <f>IFERROR(VLOOKUP(E242,Sheet3!A:H,8,0),"")</f>
        <v xml:space="preserve">フィッタ重信    </v>
      </c>
      <c r="H242" s="22" t="str">
        <f>IFERROR(VLOOKUP(E242,Sheet2!A:B,2,0),"")</f>
        <v/>
      </c>
      <c r="I242" s="22" t="str">
        <f t="shared" si="16"/>
        <v>2285</v>
      </c>
      <c r="J242" s="22">
        <f t="shared" si="17"/>
        <v>2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5</v>
      </c>
      <c r="B243" s="22">
        <f>IFERROR(テーブル_Swim015[[#This Row],[組]],"")</f>
        <v>2</v>
      </c>
      <c r="C243" s="22">
        <f>IFERROR(テーブル_Swim015[[#This Row],[水路]],"")</f>
        <v>4</v>
      </c>
      <c r="D243" s="22" t="str">
        <f t="shared" si="15"/>
        <v>524</v>
      </c>
      <c r="E243" s="22">
        <f>IFERROR(テーブル_Swim015[[#This Row],[選手番号]],"")</f>
        <v>271</v>
      </c>
      <c r="F243" s="22" t="str">
        <f>IFERROR(VLOOKUP(E243,Sheet3!A:H,3,0),"")</f>
        <v xml:space="preserve">上田こはる                    </v>
      </c>
      <c r="G243" s="22" t="str">
        <f>IFERROR(VLOOKUP(E243,Sheet3!A:H,8,0),"")</f>
        <v xml:space="preserve">Ryuow           </v>
      </c>
      <c r="H243" s="22" t="str">
        <f>IFERROR(VLOOKUP(E243,Sheet2!A:B,2,0),"")</f>
        <v/>
      </c>
      <c r="I243" s="22" t="str">
        <f t="shared" si="16"/>
        <v>2715</v>
      </c>
      <c r="J243" s="22">
        <f t="shared" si="17"/>
        <v>2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5</v>
      </c>
      <c r="B244" s="22">
        <f>IFERROR(テーブル_Swim015[[#This Row],[組]],"")</f>
        <v>2</v>
      </c>
      <c r="C244" s="22">
        <f>IFERROR(テーブル_Swim015[[#This Row],[水路]],"")</f>
        <v>5</v>
      </c>
      <c r="D244" s="22" t="str">
        <f t="shared" si="15"/>
        <v>525</v>
      </c>
      <c r="E244" s="22">
        <f>IFERROR(テーブル_Swim015[[#This Row],[選手番号]],"")</f>
        <v>106</v>
      </c>
      <c r="F244" s="22" t="str">
        <f>IFERROR(VLOOKUP(E244,Sheet3!A:H,3,0),"")</f>
        <v xml:space="preserve">深川　花夏                    </v>
      </c>
      <c r="G244" s="22" t="str">
        <f>IFERROR(VLOOKUP(E244,Sheet3!A:H,8,0),"")</f>
        <v xml:space="preserve">ファイブテン    </v>
      </c>
      <c r="H244" s="22" t="str">
        <f>IFERROR(VLOOKUP(E244,Sheet2!A:B,2,0),"")</f>
        <v/>
      </c>
      <c r="I244" s="22" t="str">
        <f t="shared" si="16"/>
        <v>1065</v>
      </c>
      <c r="J244" s="22">
        <f t="shared" si="17"/>
        <v>2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5</v>
      </c>
      <c r="B245" s="22">
        <f>IFERROR(テーブル_Swim015[[#This Row],[組]],"")</f>
        <v>2</v>
      </c>
      <c r="C245" s="22">
        <f>IFERROR(テーブル_Swim015[[#This Row],[水路]],"")</f>
        <v>6</v>
      </c>
      <c r="D245" s="22" t="str">
        <f t="shared" si="15"/>
        <v>526</v>
      </c>
      <c r="E245" s="22">
        <f>IFERROR(テーブル_Swim015[[#This Row],[選手番号]],"")</f>
        <v>111</v>
      </c>
      <c r="F245" s="22" t="str">
        <f>IFERROR(VLOOKUP(E245,Sheet3!A:H,3,0),"")</f>
        <v xml:space="preserve">森　　　優                    </v>
      </c>
      <c r="G245" s="22" t="str">
        <f>IFERROR(VLOOKUP(E245,Sheet3!A:H,8,0),"")</f>
        <v xml:space="preserve">ファイブテン    </v>
      </c>
      <c r="H245" s="22" t="str">
        <f>IFERROR(VLOOKUP(E245,Sheet2!A:B,2,0),"")</f>
        <v/>
      </c>
      <c r="I245" s="22" t="str">
        <f t="shared" si="16"/>
        <v>1115</v>
      </c>
      <c r="J245" s="22">
        <f t="shared" si="17"/>
        <v>2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5</v>
      </c>
      <c r="B246" s="22">
        <f>IFERROR(テーブル_Swim015[[#This Row],[組]],"")</f>
        <v>2</v>
      </c>
      <c r="C246" s="22">
        <f>IFERROR(テーブル_Swim015[[#This Row],[水路]],"")</f>
        <v>7</v>
      </c>
      <c r="D246" s="22" t="str">
        <f t="shared" si="15"/>
        <v>527</v>
      </c>
      <c r="E246" s="22">
        <f>IFERROR(テーブル_Swim015[[#This Row],[選手番号]],"")</f>
        <v>232</v>
      </c>
      <c r="F246" s="22" t="str">
        <f>IFERROR(VLOOKUP(E246,Sheet3!A:H,3,0),"")</f>
        <v xml:space="preserve">田丸　咲花                    </v>
      </c>
      <c r="G246" s="22" t="str">
        <f>IFERROR(VLOOKUP(E246,Sheet3!A:H,8,0),"")</f>
        <v xml:space="preserve">フィッタ重信    </v>
      </c>
      <c r="H246" s="22" t="str">
        <f>IFERROR(VLOOKUP(E246,Sheet2!A:B,2,0),"")</f>
        <v/>
      </c>
      <c r="I246" s="22" t="str">
        <f t="shared" si="16"/>
        <v>2325</v>
      </c>
      <c r="J246" s="22">
        <f t="shared" si="17"/>
        <v>2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5</v>
      </c>
      <c r="B247" s="22">
        <f>IFERROR(テーブル_Swim015[[#This Row],[組]],"")</f>
        <v>3</v>
      </c>
      <c r="C247" s="22">
        <f>IFERROR(テーブル_Swim015[[#This Row],[水路]],"")</f>
        <v>1</v>
      </c>
      <c r="D247" s="22" t="str">
        <f t="shared" si="15"/>
        <v>531</v>
      </c>
      <c r="E247" s="22">
        <f>IFERROR(テーブル_Swim015[[#This Row],[選手番号]],"")</f>
        <v>263</v>
      </c>
      <c r="F247" s="22" t="str">
        <f>IFERROR(VLOOKUP(E247,Sheet3!A:H,3,0),"")</f>
        <v xml:space="preserve">水谷　心実                    </v>
      </c>
      <c r="G247" s="22" t="str">
        <f>IFERROR(VLOOKUP(E247,Sheet3!A:H,8,0),"")</f>
        <v xml:space="preserve">フィッタ吉田    </v>
      </c>
      <c r="H247" s="22" t="str">
        <f>IFERROR(VLOOKUP(E247,Sheet2!A:B,2,0),"")</f>
        <v/>
      </c>
      <c r="I247" s="22" t="str">
        <f t="shared" si="16"/>
        <v>2635</v>
      </c>
      <c r="J247" s="22">
        <f t="shared" si="17"/>
        <v>3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5</v>
      </c>
      <c r="B248" s="22">
        <f>IFERROR(テーブル_Swim015[[#This Row],[組]],"")</f>
        <v>3</v>
      </c>
      <c r="C248" s="22">
        <f>IFERROR(テーブル_Swim015[[#This Row],[水路]],"")</f>
        <v>2</v>
      </c>
      <c r="D248" s="22" t="str">
        <f t="shared" si="15"/>
        <v>532</v>
      </c>
      <c r="E248" s="22">
        <f>IFERROR(テーブル_Swim015[[#This Row],[選手番号]],"")</f>
        <v>102</v>
      </c>
      <c r="F248" s="22" t="str">
        <f>IFERROR(VLOOKUP(E248,Sheet3!A:H,3,0),"")</f>
        <v xml:space="preserve">近藤　香陽                    </v>
      </c>
      <c r="G248" s="22" t="str">
        <f>IFERROR(VLOOKUP(E248,Sheet3!A:H,8,0),"")</f>
        <v xml:space="preserve">ファイブテン    </v>
      </c>
      <c r="H248" s="22" t="str">
        <f>IFERROR(VLOOKUP(E248,Sheet2!A:B,2,0),"")</f>
        <v/>
      </c>
      <c r="I248" s="22" t="str">
        <f t="shared" si="16"/>
        <v>1025</v>
      </c>
      <c r="J248" s="22">
        <f t="shared" si="17"/>
        <v>3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5</v>
      </c>
      <c r="B249" s="22">
        <f>IFERROR(テーブル_Swim015[[#This Row],[組]],"")</f>
        <v>3</v>
      </c>
      <c r="C249" s="22">
        <f>IFERROR(テーブル_Swim015[[#This Row],[水路]],"")</f>
        <v>3</v>
      </c>
      <c r="D249" s="22" t="str">
        <f t="shared" si="15"/>
        <v>533</v>
      </c>
      <c r="E249" s="22">
        <f>IFERROR(テーブル_Swim015[[#This Row],[選手番号]],"")</f>
        <v>16</v>
      </c>
      <c r="F249" s="22" t="str">
        <f>IFERROR(VLOOKUP(E249,Sheet3!A:H,3,0),"")</f>
        <v xml:space="preserve">芝　　咲菜                    </v>
      </c>
      <c r="G249" s="22" t="str">
        <f>IFERROR(VLOOKUP(E249,Sheet3!A:H,8,0),"")</f>
        <v xml:space="preserve">五百木ＳＣ      </v>
      </c>
      <c r="H249" s="22" t="str">
        <f>IFERROR(VLOOKUP(E249,Sheet2!A:B,2,0),"")</f>
        <v/>
      </c>
      <c r="I249" s="22" t="str">
        <f t="shared" si="16"/>
        <v>165</v>
      </c>
      <c r="J249" s="22">
        <f t="shared" si="17"/>
        <v>3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5</v>
      </c>
      <c r="B250" s="22">
        <f>IFERROR(テーブル_Swim015[[#This Row],[組]],"")</f>
        <v>3</v>
      </c>
      <c r="C250" s="22">
        <f>IFERROR(テーブル_Swim015[[#This Row],[水路]],"")</f>
        <v>4</v>
      </c>
      <c r="D250" s="22" t="str">
        <f t="shared" si="15"/>
        <v>534</v>
      </c>
      <c r="E250" s="22">
        <f>IFERROR(テーブル_Swim015[[#This Row],[選手番号]],"")</f>
        <v>312</v>
      </c>
      <c r="F250" s="22" t="str">
        <f>IFERROR(VLOOKUP(E250,Sheet3!A:H,3,0),"")</f>
        <v xml:space="preserve">森實　真江                    </v>
      </c>
      <c r="G250" s="22" t="str">
        <f>IFERROR(VLOOKUP(E250,Sheet3!A:H,8,0),"")</f>
        <v xml:space="preserve">ﾌｨｯﾀ川之江      </v>
      </c>
      <c r="H250" s="22" t="str">
        <f>IFERROR(VLOOKUP(E250,Sheet2!A:B,2,0),"")</f>
        <v/>
      </c>
      <c r="I250" s="22" t="str">
        <f t="shared" si="16"/>
        <v>3125</v>
      </c>
      <c r="J250" s="22">
        <f t="shared" si="17"/>
        <v>3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5</v>
      </c>
      <c r="B251" s="22">
        <f>IFERROR(テーブル_Swim015[[#This Row],[組]],"")</f>
        <v>3</v>
      </c>
      <c r="C251" s="22">
        <f>IFERROR(テーブル_Swim015[[#This Row],[水路]],"")</f>
        <v>5</v>
      </c>
      <c r="D251" s="22" t="str">
        <f t="shared" si="15"/>
        <v>535</v>
      </c>
      <c r="E251" s="22">
        <f>IFERROR(テーブル_Swim015[[#This Row],[選手番号]],"")</f>
        <v>61</v>
      </c>
      <c r="F251" s="22" t="str">
        <f>IFERROR(VLOOKUP(E251,Sheet3!A:H,3,0),"")</f>
        <v xml:space="preserve">内田　侑花                    </v>
      </c>
      <c r="G251" s="22" t="str">
        <f>IFERROR(VLOOKUP(E251,Sheet3!A:H,8,0),"")</f>
        <v xml:space="preserve">ｴﾘｴｰﾙSRT        </v>
      </c>
      <c r="H251" s="22" t="str">
        <f>IFERROR(VLOOKUP(E251,Sheet2!A:B,2,0),"")</f>
        <v/>
      </c>
      <c r="I251" s="22" t="str">
        <f t="shared" si="16"/>
        <v>615</v>
      </c>
      <c r="J251" s="22">
        <f t="shared" si="17"/>
        <v>3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5</v>
      </c>
      <c r="B252" s="22">
        <f>IFERROR(テーブル_Swim015[[#This Row],[組]],"")</f>
        <v>3</v>
      </c>
      <c r="C252" s="22">
        <f>IFERROR(テーブル_Swim015[[#This Row],[水路]],"")</f>
        <v>6</v>
      </c>
      <c r="D252" s="22" t="str">
        <f t="shared" si="15"/>
        <v>536</v>
      </c>
      <c r="E252" s="22">
        <f>IFERROR(テーブル_Swim015[[#This Row],[選手番号]],"")</f>
        <v>262</v>
      </c>
      <c r="F252" s="22" t="str">
        <f>IFERROR(VLOOKUP(E252,Sheet3!A:H,3,0),"")</f>
        <v xml:space="preserve">兵頭　凜和                    </v>
      </c>
      <c r="G252" s="22" t="str">
        <f>IFERROR(VLOOKUP(E252,Sheet3!A:H,8,0),"")</f>
        <v xml:space="preserve">フィッタ吉田    </v>
      </c>
      <c r="H252" s="22" t="str">
        <f>IFERROR(VLOOKUP(E252,Sheet2!A:B,2,0),"")</f>
        <v/>
      </c>
      <c r="I252" s="22" t="str">
        <f t="shared" si="16"/>
        <v>2625</v>
      </c>
      <c r="J252" s="22">
        <f t="shared" si="17"/>
        <v>3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5</v>
      </c>
      <c r="B253" s="22">
        <f>IFERROR(テーブル_Swim015[[#This Row],[組]],"")</f>
        <v>3</v>
      </c>
      <c r="C253" s="22">
        <f>IFERROR(テーブル_Swim015[[#This Row],[水路]],"")</f>
        <v>7</v>
      </c>
      <c r="D253" s="22" t="str">
        <f t="shared" si="15"/>
        <v>537</v>
      </c>
      <c r="E253" s="22">
        <f>IFERROR(テーブル_Swim015[[#This Row],[選手番号]],"")</f>
        <v>62</v>
      </c>
      <c r="F253" s="22" t="str">
        <f>IFERROR(VLOOKUP(E253,Sheet3!A:H,3,0),"")</f>
        <v xml:space="preserve">宮崎　倖歩                    </v>
      </c>
      <c r="G253" s="22" t="str">
        <f>IFERROR(VLOOKUP(E253,Sheet3!A:H,8,0),"")</f>
        <v xml:space="preserve">ｴﾘｴｰﾙSRT        </v>
      </c>
      <c r="H253" s="22" t="str">
        <f>IFERROR(VLOOKUP(E253,Sheet2!A:B,2,0),"")</f>
        <v/>
      </c>
      <c r="I253" s="22" t="str">
        <f t="shared" si="16"/>
        <v>625</v>
      </c>
      <c r="J253" s="22">
        <f t="shared" si="17"/>
        <v>3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6</v>
      </c>
      <c r="B254" s="22">
        <f>IFERROR(テーブル_Swim015[[#This Row],[組]],"")</f>
        <v>1</v>
      </c>
      <c r="C254" s="22">
        <f>IFERROR(テーブル_Swim015[[#This Row],[水路]],"")</f>
        <v>1</v>
      </c>
      <c r="D254" s="22" t="str">
        <f t="shared" si="15"/>
        <v>611</v>
      </c>
      <c r="E254" s="22">
        <f>IFERROR(テーブル_Swim015[[#This Row],[選手番号]],"")</f>
        <v>0</v>
      </c>
      <c r="F254" s="22" t="str">
        <f>IFERROR(VLOOKUP(E254,Sheet3!A:H,3,0),"")</f>
        <v/>
      </c>
      <c r="G254" s="22" t="str">
        <f>IFERROR(VLOOKUP(E254,Sheet3!A:H,8,0),"")</f>
        <v/>
      </c>
      <c r="H254" s="22" t="str">
        <f>IFERROR(VLOOKUP(E254,Sheet2!A:B,2,0),"")</f>
        <v/>
      </c>
      <c r="I254" s="22" t="str">
        <f t="shared" si="16"/>
        <v>06</v>
      </c>
      <c r="J254" s="22">
        <f t="shared" si="17"/>
        <v>1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6</v>
      </c>
      <c r="B255" s="22">
        <f>IFERROR(テーブル_Swim015[[#This Row],[組]],"")</f>
        <v>1</v>
      </c>
      <c r="C255" s="22">
        <f>IFERROR(テーブル_Swim015[[#This Row],[水路]],"")</f>
        <v>2</v>
      </c>
      <c r="D255" s="22" t="str">
        <f t="shared" si="15"/>
        <v>612</v>
      </c>
      <c r="E255" s="22">
        <f>IFERROR(テーブル_Swim015[[#This Row],[選手番号]],"")</f>
        <v>157</v>
      </c>
      <c r="F255" s="22" t="str">
        <f>IFERROR(VLOOKUP(E255,Sheet3!A:H,3,0),"")</f>
        <v xml:space="preserve">大河内陽介                    </v>
      </c>
      <c r="G255" s="22" t="str">
        <f>IFERROR(VLOOKUP(E255,Sheet3!A:H,8,0),"")</f>
        <v xml:space="preserve">ＭＧ双葉        </v>
      </c>
      <c r="H255" s="22" t="str">
        <f>IFERROR(VLOOKUP(E255,Sheet2!A:B,2,0),"")</f>
        <v/>
      </c>
      <c r="I255" s="22" t="str">
        <f t="shared" si="16"/>
        <v>1576</v>
      </c>
      <c r="J255" s="22">
        <f t="shared" si="17"/>
        <v>1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6</v>
      </c>
      <c r="B256" s="22">
        <f>IFERROR(テーブル_Swim015[[#This Row],[組]],"")</f>
        <v>1</v>
      </c>
      <c r="C256" s="22">
        <f>IFERROR(テーブル_Swim015[[#This Row],[水路]],"")</f>
        <v>3</v>
      </c>
      <c r="D256" s="22" t="str">
        <f t="shared" si="15"/>
        <v>613</v>
      </c>
      <c r="E256" s="22">
        <f>IFERROR(テーブル_Swim015[[#This Row],[選手番号]],"")</f>
        <v>277</v>
      </c>
      <c r="F256" s="22" t="str">
        <f>IFERROR(VLOOKUP(E256,Sheet3!A:H,3,0),"")</f>
        <v xml:space="preserve">尾田　慎羅                    </v>
      </c>
      <c r="G256" s="22" t="str">
        <f>IFERROR(VLOOKUP(E256,Sheet3!A:H,8,0),"")</f>
        <v xml:space="preserve">ﾌｧｲﾌﾞﾃﾝ東予     </v>
      </c>
      <c r="H256" s="22" t="str">
        <f>IFERROR(VLOOKUP(E256,Sheet2!A:B,2,0),"")</f>
        <v/>
      </c>
      <c r="I256" s="22" t="str">
        <f t="shared" si="16"/>
        <v>2776</v>
      </c>
      <c r="J256" s="22">
        <f t="shared" si="17"/>
        <v>1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6</v>
      </c>
      <c r="B257" s="22">
        <f>IFERROR(テーブル_Swim015[[#This Row],[組]],"")</f>
        <v>1</v>
      </c>
      <c r="C257" s="22">
        <f>IFERROR(テーブル_Swim015[[#This Row],[水路]],"")</f>
        <v>4</v>
      </c>
      <c r="D257" s="22" t="str">
        <f t="shared" si="15"/>
        <v>614</v>
      </c>
      <c r="E257" s="22">
        <f>IFERROR(テーブル_Swim015[[#This Row],[選手番号]],"")</f>
        <v>189</v>
      </c>
      <c r="F257" s="22" t="str">
        <f>IFERROR(VLOOKUP(E257,Sheet3!A:H,3,0),"")</f>
        <v xml:space="preserve">樋口　航志                    </v>
      </c>
      <c r="G257" s="22" t="str">
        <f>IFERROR(VLOOKUP(E257,Sheet3!A:H,8,0),"")</f>
        <v xml:space="preserve">フィッタ松山    </v>
      </c>
      <c r="H257" s="22" t="str">
        <f>IFERROR(VLOOKUP(E257,Sheet2!A:B,2,0),"")</f>
        <v/>
      </c>
      <c r="I257" s="22" t="str">
        <f t="shared" si="16"/>
        <v>1896</v>
      </c>
      <c r="J257" s="22">
        <f t="shared" si="17"/>
        <v>1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6</v>
      </c>
      <c r="B258" s="22">
        <f>IFERROR(テーブル_Swim015[[#This Row],[組]],"")</f>
        <v>1</v>
      </c>
      <c r="C258" s="22">
        <f>IFERROR(テーブル_Swim015[[#This Row],[水路]],"")</f>
        <v>5</v>
      </c>
      <c r="D258" s="22" t="str">
        <f t="shared" si="15"/>
        <v>615</v>
      </c>
      <c r="E258" s="22">
        <f>IFERROR(テーブル_Swim015[[#This Row],[選手番号]],"")</f>
        <v>94</v>
      </c>
      <c r="F258" s="22" t="str">
        <f>IFERROR(VLOOKUP(E258,Sheet3!A:H,3,0),"")</f>
        <v xml:space="preserve">大西　颯真                    </v>
      </c>
      <c r="G258" s="22" t="str">
        <f>IFERROR(VLOOKUP(E258,Sheet3!A:H,8,0),"")</f>
        <v xml:space="preserve">ファイブテン    </v>
      </c>
      <c r="H258" s="22" t="str">
        <f>IFERROR(VLOOKUP(E258,Sheet2!A:B,2,0),"")</f>
        <v/>
      </c>
      <c r="I258" s="22" t="str">
        <f t="shared" si="16"/>
        <v>946</v>
      </c>
      <c r="J258" s="22">
        <f t="shared" si="17"/>
        <v>1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6</v>
      </c>
      <c r="B259" s="22">
        <f>IFERROR(テーブル_Swim015[[#This Row],[組]],"")</f>
        <v>1</v>
      </c>
      <c r="C259" s="22">
        <f>IFERROR(テーブル_Swim015[[#This Row],[水路]],"")</f>
        <v>6</v>
      </c>
      <c r="D259" s="22" t="str">
        <f t="shared" ref="D259:D322" si="19">CONCATENATE(A259,B259,C259)</f>
        <v>616</v>
      </c>
      <c r="E259" s="22">
        <f>IFERROR(テーブル_Swim015[[#This Row],[選手番号]],"")</f>
        <v>190</v>
      </c>
      <c r="F259" s="22" t="str">
        <f>IFERROR(VLOOKUP(E259,Sheet3!A:H,3,0),"")</f>
        <v xml:space="preserve">藤並　幹太                    </v>
      </c>
      <c r="G259" s="22" t="str">
        <f>IFERROR(VLOOKUP(E259,Sheet3!A:H,8,0),"")</f>
        <v xml:space="preserve">フィッタ松山    </v>
      </c>
      <c r="H259" s="22" t="str">
        <f>IFERROR(VLOOKUP(E259,Sheet2!A:B,2,0),"")</f>
        <v/>
      </c>
      <c r="I259" s="22" t="str">
        <f t="shared" si="16"/>
        <v>1906</v>
      </c>
      <c r="J259" s="22">
        <f t="shared" si="17"/>
        <v>1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6</v>
      </c>
      <c r="B260" s="22">
        <f>IFERROR(テーブル_Swim015[[#This Row],[組]],"")</f>
        <v>1</v>
      </c>
      <c r="C260" s="22">
        <f>IFERROR(テーブル_Swim015[[#This Row],[水路]],"")</f>
        <v>7</v>
      </c>
      <c r="D260" s="22" t="str">
        <f t="shared" si="19"/>
        <v>617</v>
      </c>
      <c r="E260" s="22">
        <f>IFERROR(テーブル_Swim015[[#This Row],[選手番号]],"")</f>
        <v>296</v>
      </c>
      <c r="F260" s="22" t="str">
        <f>IFERROR(VLOOKUP(E260,Sheet3!A:H,3,0),"")</f>
        <v xml:space="preserve">明比　梛斗                    </v>
      </c>
      <c r="G260" s="22" t="str">
        <f>IFERROR(VLOOKUP(E260,Sheet3!A:H,8,0),"")</f>
        <v xml:space="preserve">ﾌｨｯﾀｴﾐﾌﾙ松前    </v>
      </c>
      <c r="H260" s="22" t="str">
        <f>IFERROR(VLOOKUP(E260,Sheet2!A:B,2,0),"")</f>
        <v/>
      </c>
      <c r="I260" s="22" t="str">
        <f t="shared" si="16"/>
        <v>2966</v>
      </c>
      <c r="J260" s="22">
        <f t="shared" si="17"/>
        <v>1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6</v>
      </c>
      <c r="B261" s="22">
        <f>IFERROR(テーブル_Swim015[[#This Row],[組]],"")</f>
        <v>2</v>
      </c>
      <c r="C261" s="22">
        <f>IFERROR(テーブル_Swim015[[#This Row],[水路]],"")</f>
        <v>1</v>
      </c>
      <c r="D261" s="22" t="str">
        <f t="shared" si="19"/>
        <v>621</v>
      </c>
      <c r="E261" s="22">
        <f>IFERROR(テーブル_Swim015[[#This Row],[選手番号]],"")</f>
        <v>187</v>
      </c>
      <c r="F261" s="22" t="str">
        <f>IFERROR(VLOOKUP(E261,Sheet3!A:H,3,0),"")</f>
        <v xml:space="preserve">三瀬　一太                    </v>
      </c>
      <c r="G261" s="22" t="str">
        <f>IFERROR(VLOOKUP(E261,Sheet3!A:H,8,0),"")</f>
        <v xml:space="preserve">フィッタ松山    </v>
      </c>
      <c r="H261" s="22" t="str">
        <f>IFERROR(VLOOKUP(E261,Sheet2!A:B,2,0),"")</f>
        <v/>
      </c>
      <c r="I261" s="22" t="str">
        <f t="shared" si="16"/>
        <v>1876</v>
      </c>
      <c r="J261" s="22">
        <f t="shared" si="17"/>
        <v>2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6</v>
      </c>
      <c r="B262" s="22">
        <f>IFERROR(テーブル_Swim015[[#This Row],[組]],"")</f>
        <v>2</v>
      </c>
      <c r="C262" s="22">
        <f>IFERROR(テーブル_Swim015[[#This Row],[水路]],"")</f>
        <v>2</v>
      </c>
      <c r="D262" s="22" t="str">
        <f t="shared" si="19"/>
        <v>622</v>
      </c>
      <c r="E262" s="22">
        <f>IFERROR(テーブル_Swim015[[#This Row],[選手番号]],"")</f>
        <v>344</v>
      </c>
      <c r="F262" s="22" t="str">
        <f>IFERROR(VLOOKUP(E262,Sheet3!A:H,3,0),"")</f>
        <v xml:space="preserve">兵頭　煌晟                    </v>
      </c>
      <c r="G262" s="22" t="str">
        <f>IFERROR(VLOOKUP(E262,Sheet3!A:H,8,0),"")</f>
        <v xml:space="preserve">AQUA            </v>
      </c>
      <c r="H262" s="22" t="str">
        <f>IFERROR(VLOOKUP(E262,Sheet2!A:B,2,0),"")</f>
        <v/>
      </c>
      <c r="I262" s="22" t="str">
        <f t="shared" si="16"/>
        <v>3446</v>
      </c>
      <c r="J262" s="22">
        <f t="shared" si="17"/>
        <v>2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6</v>
      </c>
      <c r="B263" s="22">
        <f>IFERROR(テーブル_Swim015[[#This Row],[組]],"")</f>
        <v>2</v>
      </c>
      <c r="C263" s="22">
        <f>IFERROR(テーブル_Swim015[[#This Row],[水路]],"")</f>
        <v>3</v>
      </c>
      <c r="D263" s="22" t="str">
        <f t="shared" si="19"/>
        <v>623</v>
      </c>
      <c r="E263" s="22">
        <f>IFERROR(テーブル_Swim015[[#This Row],[選手番号]],"")</f>
        <v>14</v>
      </c>
      <c r="F263" s="22" t="str">
        <f>IFERROR(VLOOKUP(E263,Sheet3!A:H,3,0),"")</f>
        <v xml:space="preserve">門田　煌征                    </v>
      </c>
      <c r="G263" s="22" t="str">
        <f>IFERROR(VLOOKUP(E263,Sheet3!A:H,8,0),"")</f>
        <v xml:space="preserve">五百木ＳＣ      </v>
      </c>
      <c r="H263" s="22" t="str">
        <f>IFERROR(VLOOKUP(E263,Sheet2!A:B,2,0),"")</f>
        <v/>
      </c>
      <c r="I263" s="22" t="str">
        <f t="shared" si="16"/>
        <v>146</v>
      </c>
      <c r="J263" s="22">
        <f t="shared" si="17"/>
        <v>2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6</v>
      </c>
      <c r="B264" s="22">
        <f>IFERROR(テーブル_Swim015[[#This Row],[組]],"")</f>
        <v>2</v>
      </c>
      <c r="C264" s="22">
        <f>IFERROR(テーブル_Swim015[[#This Row],[水路]],"")</f>
        <v>4</v>
      </c>
      <c r="D264" s="22" t="str">
        <f t="shared" si="19"/>
        <v>624</v>
      </c>
      <c r="E264" s="22">
        <f>IFERROR(テーブル_Swim015[[#This Row],[選手番号]],"")</f>
        <v>289</v>
      </c>
      <c r="F264" s="22" t="str">
        <f>IFERROR(VLOOKUP(E264,Sheet3!A:H,3,0),"")</f>
        <v xml:space="preserve">明比　琉斗                    </v>
      </c>
      <c r="G264" s="22" t="str">
        <f>IFERROR(VLOOKUP(E264,Sheet3!A:H,8,0),"")</f>
        <v xml:space="preserve">ﾌｨｯﾀｴﾐﾌﾙ松前    </v>
      </c>
      <c r="H264" s="22" t="str">
        <f>IFERROR(VLOOKUP(E264,Sheet2!A:B,2,0),"")</f>
        <v/>
      </c>
      <c r="I264" s="22" t="str">
        <f t="shared" si="16"/>
        <v>2896</v>
      </c>
      <c r="J264" s="22">
        <f t="shared" si="17"/>
        <v>2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6</v>
      </c>
      <c r="B265" s="22">
        <f>IFERROR(テーブル_Swim015[[#This Row],[組]],"")</f>
        <v>2</v>
      </c>
      <c r="C265" s="22">
        <f>IFERROR(テーブル_Swim015[[#This Row],[水路]],"")</f>
        <v>5</v>
      </c>
      <c r="D265" s="22" t="str">
        <f t="shared" si="19"/>
        <v>625</v>
      </c>
      <c r="E265" s="22">
        <f>IFERROR(テーブル_Swim015[[#This Row],[選手番号]],"")</f>
        <v>57</v>
      </c>
      <c r="F265" s="22" t="str">
        <f>IFERROR(VLOOKUP(E265,Sheet3!A:H,3,0),"")</f>
        <v xml:space="preserve">尾藤　渉大                    </v>
      </c>
      <c r="G265" s="22" t="str">
        <f>IFERROR(VLOOKUP(E265,Sheet3!A:H,8,0),"")</f>
        <v xml:space="preserve">ｴﾘｴｰﾙSRT        </v>
      </c>
      <c r="H265" s="22" t="str">
        <f>IFERROR(VLOOKUP(E265,Sheet2!A:B,2,0),"")</f>
        <v/>
      </c>
      <c r="I265" s="22" t="str">
        <f t="shared" si="16"/>
        <v>576</v>
      </c>
      <c r="J265" s="22">
        <f t="shared" si="17"/>
        <v>2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6</v>
      </c>
      <c r="B266" s="22">
        <f>IFERROR(テーブル_Swim015[[#This Row],[組]],"")</f>
        <v>2</v>
      </c>
      <c r="C266" s="22">
        <f>IFERROR(テーブル_Swim015[[#This Row],[水路]],"")</f>
        <v>6</v>
      </c>
      <c r="D266" s="22" t="str">
        <f t="shared" si="19"/>
        <v>626</v>
      </c>
      <c r="E266" s="22">
        <f>IFERROR(テーブル_Swim015[[#This Row],[選手番号]],"")</f>
        <v>60</v>
      </c>
      <c r="F266" s="22" t="str">
        <f>IFERROR(VLOOKUP(E266,Sheet3!A:H,3,0),"")</f>
        <v xml:space="preserve">脇　　遼平                    </v>
      </c>
      <c r="G266" s="22" t="str">
        <f>IFERROR(VLOOKUP(E266,Sheet3!A:H,8,0),"")</f>
        <v xml:space="preserve">ｴﾘｴｰﾙSRT        </v>
      </c>
      <c r="H266" s="22" t="str">
        <f>IFERROR(VLOOKUP(E266,Sheet2!A:B,2,0),"")</f>
        <v/>
      </c>
      <c r="I266" s="22" t="str">
        <f t="shared" si="16"/>
        <v>606</v>
      </c>
      <c r="J266" s="22">
        <f t="shared" si="17"/>
        <v>2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6</v>
      </c>
      <c r="B267" s="22">
        <f>IFERROR(テーブル_Swim015[[#This Row],[組]],"")</f>
        <v>2</v>
      </c>
      <c r="C267" s="22">
        <f>IFERROR(テーブル_Swim015[[#This Row],[水路]],"")</f>
        <v>7</v>
      </c>
      <c r="D267" s="22" t="str">
        <f t="shared" si="19"/>
        <v>627</v>
      </c>
      <c r="E267" s="22">
        <f>IFERROR(テーブル_Swim015[[#This Row],[選手番号]],"")</f>
        <v>188</v>
      </c>
      <c r="F267" s="22" t="str">
        <f>IFERROR(VLOOKUP(E267,Sheet3!A:H,3,0),"")</f>
        <v xml:space="preserve">平田　克貴                    </v>
      </c>
      <c r="G267" s="22" t="str">
        <f>IFERROR(VLOOKUP(E267,Sheet3!A:H,8,0),"")</f>
        <v xml:space="preserve">フィッタ松山    </v>
      </c>
      <c r="H267" s="22" t="str">
        <f>IFERROR(VLOOKUP(E267,Sheet2!A:B,2,0),"")</f>
        <v/>
      </c>
      <c r="I267" s="22" t="str">
        <f t="shared" si="16"/>
        <v>1886</v>
      </c>
      <c r="J267" s="22">
        <f t="shared" si="17"/>
        <v>2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6</v>
      </c>
      <c r="B268" s="22">
        <f>IFERROR(テーブル_Swim015[[#This Row],[組]],"")</f>
        <v>3</v>
      </c>
      <c r="C268" s="22">
        <f>IFERROR(テーブル_Swim015[[#This Row],[水路]],"")</f>
        <v>1</v>
      </c>
      <c r="D268" s="22" t="str">
        <f t="shared" si="19"/>
        <v>631</v>
      </c>
      <c r="E268" s="22">
        <f>IFERROR(テーブル_Swim015[[#This Row],[選手番号]],"")</f>
        <v>90</v>
      </c>
      <c r="F268" s="22" t="str">
        <f>IFERROR(VLOOKUP(E268,Sheet3!A:H,3,0),"")</f>
        <v xml:space="preserve">吉原　壮祐                    </v>
      </c>
      <c r="G268" s="22" t="str">
        <f>IFERROR(VLOOKUP(E268,Sheet3!A:H,8,0),"")</f>
        <v xml:space="preserve">ファイブテン    </v>
      </c>
      <c r="H268" s="22" t="str">
        <f>IFERROR(VLOOKUP(E268,Sheet2!A:B,2,0),"")</f>
        <v/>
      </c>
      <c r="I268" s="22" t="str">
        <f t="shared" si="16"/>
        <v>906</v>
      </c>
      <c r="J268" s="22">
        <f t="shared" si="17"/>
        <v>3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6</v>
      </c>
      <c r="B269" s="22">
        <f>IFERROR(テーブル_Swim015[[#This Row],[組]],"")</f>
        <v>3</v>
      </c>
      <c r="C269" s="22">
        <f>IFERROR(テーブル_Swim015[[#This Row],[水路]],"")</f>
        <v>2</v>
      </c>
      <c r="D269" s="22" t="str">
        <f t="shared" si="19"/>
        <v>632</v>
      </c>
      <c r="E269" s="22">
        <f>IFERROR(テーブル_Swim015[[#This Row],[選手番号]],"")</f>
        <v>44</v>
      </c>
      <c r="F269" s="22" t="str">
        <f>IFERROR(VLOOKUP(E269,Sheet3!A:H,3,0),"")</f>
        <v xml:space="preserve">大山　葵生                    </v>
      </c>
      <c r="G269" s="22" t="str">
        <f>IFERROR(VLOOKUP(E269,Sheet3!A:H,8,0),"")</f>
        <v xml:space="preserve">南海ＤＣ        </v>
      </c>
      <c r="H269" s="22" t="str">
        <f>IFERROR(VLOOKUP(E269,Sheet2!A:B,2,0),"")</f>
        <v/>
      </c>
      <c r="I269" s="22" t="str">
        <f t="shared" si="16"/>
        <v>446</v>
      </c>
      <c r="J269" s="22">
        <f t="shared" si="17"/>
        <v>3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6</v>
      </c>
      <c r="B270" s="22">
        <f>IFERROR(テーブル_Swim015[[#This Row],[組]],"")</f>
        <v>3</v>
      </c>
      <c r="C270" s="22">
        <f>IFERROR(テーブル_Swim015[[#This Row],[水路]],"")</f>
        <v>3</v>
      </c>
      <c r="D270" s="22" t="str">
        <f t="shared" si="19"/>
        <v>633</v>
      </c>
      <c r="E270" s="22">
        <f>IFERROR(テーブル_Swim015[[#This Row],[選手番号]],"")</f>
        <v>242</v>
      </c>
      <c r="F270" s="22" t="str">
        <f>IFERROR(VLOOKUP(E270,Sheet3!A:H,3,0),"")</f>
        <v xml:space="preserve">三好　郁哉                    </v>
      </c>
      <c r="G270" s="22" t="str">
        <f>IFERROR(VLOOKUP(E270,Sheet3!A:H,8,0),"")</f>
        <v xml:space="preserve">リー保内        </v>
      </c>
      <c r="H270" s="22" t="str">
        <f>IFERROR(VLOOKUP(E270,Sheet2!A:B,2,0),"")</f>
        <v/>
      </c>
      <c r="I270" s="22" t="str">
        <f t="shared" si="16"/>
        <v>2426</v>
      </c>
      <c r="J270" s="22">
        <f t="shared" si="17"/>
        <v>3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6</v>
      </c>
      <c r="B271" s="22">
        <f>IFERROR(テーブル_Swim015[[#This Row],[組]],"")</f>
        <v>3</v>
      </c>
      <c r="C271" s="22">
        <f>IFERROR(テーブル_Swim015[[#This Row],[水路]],"")</f>
        <v>4</v>
      </c>
      <c r="D271" s="22" t="str">
        <f t="shared" si="19"/>
        <v>634</v>
      </c>
      <c r="E271" s="22">
        <f>IFERROR(テーブル_Swim015[[#This Row],[選手番号]],"")</f>
        <v>91</v>
      </c>
      <c r="F271" s="22" t="str">
        <f>IFERROR(VLOOKUP(E271,Sheet3!A:H,3,0),"")</f>
        <v xml:space="preserve">森田　尚斗                    </v>
      </c>
      <c r="G271" s="22" t="str">
        <f>IFERROR(VLOOKUP(E271,Sheet3!A:H,8,0),"")</f>
        <v xml:space="preserve">ファイブテン    </v>
      </c>
      <c r="H271" s="22" t="str">
        <f>IFERROR(VLOOKUP(E271,Sheet2!A:B,2,0),"")</f>
        <v/>
      </c>
      <c r="I271" s="22" t="str">
        <f t="shared" si="16"/>
        <v>916</v>
      </c>
      <c r="J271" s="22">
        <f t="shared" si="17"/>
        <v>3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6</v>
      </c>
      <c r="B272" s="22">
        <f>IFERROR(テーブル_Swim015[[#This Row],[組]],"")</f>
        <v>3</v>
      </c>
      <c r="C272" s="22">
        <f>IFERROR(テーブル_Swim015[[#This Row],[水路]],"")</f>
        <v>5</v>
      </c>
      <c r="D272" s="22" t="str">
        <f t="shared" si="19"/>
        <v>635</v>
      </c>
      <c r="E272" s="22">
        <f>IFERROR(テーブル_Swim015[[#This Row],[選手番号]],"")</f>
        <v>175</v>
      </c>
      <c r="F272" s="22" t="str">
        <f>IFERROR(VLOOKUP(E272,Sheet3!A:H,3,0),"")</f>
        <v xml:space="preserve">越智　通康                    </v>
      </c>
      <c r="G272" s="22" t="str">
        <f>IFERROR(VLOOKUP(E272,Sheet3!A:H,8,0),"")</f>
        <v xml:space="preserve">フィッタ松山    </v>
      </c>
      <c r="H272" s="22" t="str">
        <f>IFERROR(VLOOKUP(E272,Sheet2!A:B,2,0),"")</f>
        <v/>
      </c>
      <c r="I272" s="22" t="str">
        <f t="shared" si="16"/>
        <v>1756</v>
      </c>
      <c r="J272" s="22">
        <f t="shared" si="17"/>
        <v>3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6</v>
      </c>
      <c r="B273" s="22">
        <f>IFERROR(テーブル_Swim015[[#This Row],[組]],"")</f>
        <v>3</v>
      </c>
      <c r="C273" s="22">
        <f>IFERROR(テーブル_Swim015[[#This Row],[水路]],"")</f>
        <v>6</v>
      </c>
      <c r="D273" s="22" t="str">
        <f t="shared" si="19"/>
        <v>636</v>
      </c>
      <c r="E273" s="22">
        <f>IFERROR(テーブル_Swim015[[#This Row],[選手番号]],"")</f>
        <v>292</v>
      </c>
      <c r="F273" s="22" t="str">
        <f>IFERROR(VLOOKUP(E273,Sheet3!A:H,3,0),"")</f>
        <v xml:space="preserve">松本　拓真                    </v>
      </c>
      <c r="G273" s="22" t="str">
        <f>IFERROR(VLOOKUP(E273,Sheet3!A:H,8,0),"")</f>
        <v xml:space="preserve">ﾌｨｯﾀｴﾐﾌﾙ松前    </v>
      </c>
      <c r="H273" s="22" t="str">
        <f>IFERROR(VLOOKUP(E273,Sheet2!A:B,2,0),"")</f>
        <v/>
      </c>
      <c r="I273" s="22" t="str">
        <f t="shared" si="16"/>
        <v>2926</v>
      </c>
      <c r="J273" s="22">
        <f t="shared" si="17"/>
        <v>3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6</v>
      </c>
      <c r="B274" s="22">
        <f>IFERROR(テーブル_Swim015[[#This Row],[組]],"")</f>
        <v>3</v>
      </c>
      <c r="C274" s="22">
        <f>IFERROR(テーブル_Swim015[[#This Row],[水路]],"")</f>
        <v>7</v>
      </c>
      <c r="D274" s="22" t="str">
        <f t="shared" si="19"/>
        <v>637</v>
      </c>
      <c r="E274" s="22">
        <f>IFERROR(テーブル_Swim015[[#This Row],[選手番号]],"")</f>
        <v>180</v>
      </c>
      <c r="F274" s="22" t="str">
        <f>IFERROR(VLOOKUP(E274,Sheet3!A:H,3,0),"")</f>
        <v xml:space="preserve">平田　優貴                    </v>
      </c>
      <c r="G274" s="22" t="str">
        <f>IFERROR(VLOOKUP(E274,Sheet3!A:H,8,0),"")</f>
        <v xml:space="preserve">フィッタ松山    </v>
      </c>
      <c r="H274" s="22" t="str">
        <f>IFERROR(VLOOKUP(E274,Sheet2!A:B,2,0),"")</f>
        <v/>
      </c>
      <c r="I274" s="22" t="str">
        <f t="shared" si="16"/>
        <v>1806</v>
      </c>
      <c r="J274" s="22">
        <f t="shared" si="17"/>
        <v>3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6</v>
      </c>
      <c r="B275" s="22">
        <f>IFERROR(テーブル_Swim015[[#This Row],[組]],"")</f>
        <v>4</v>
      </c>
      <c r="C275" s="22">
        <f>IFERROR(テーブル_Swim015[[#This Row],[水路]],"")</f>
        <v>1</v>
      </c>
      <c r="D275" s="22" t="str">
        <f t="shared" si="19"/>
        <v>641</v>
      </c>
      <c r="E275" s="22">
        <f>IFERROR(テーブル_Swim015[[#This Row],[選手番号]],"")</f>
        <v>7</v>
      </c>
      <c r="F275" s="22" t="str">
        <f>IFERROR(VLOOKUP(E275,Sheet3!A:H,3,0),"")</f>
        <v xml:space="preserve">小笠原優希                    </v>
      </c>
      <c r="G275" s="22" t="str">
        <f>IFERROR(VLOOKUP(E275,Sheet3!A:H,8,0),"")</f>
        <v xml:space="preserve">五百木ＳＣ      </v>
      </c>
      <c r="H275" s="22" t="str">
        <f>IFERROR(VLOOKUP(E275,Sheet2!A:B,2,0),"")</f>
        <v/>
      </c>
      <c r="I275" s="22" t="str">
        <f t="shared" ref="I275:I338" si="20">CONCATENATE(E275,A275)</f>
        <v>76</v>
      </c>
      <c r="J275" s="22">
        <f t="shared" ref="J275:J338" si="21">B275</f>
        <v>4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6</v>
      </c>
      <c r="B276" s="22">
        <f>IFERROR(テーブル_Swim015[[#This Row],[組]],"")</f>
        <v>4</v>
      </c>
      <c r="C276" s="22">
        <f>IFERROR(テーブル_Swim015[[#This Row],[水路]],"")</f>
        <v>2</v>
      </c>
      <c r="D276" s="22" t="str">
        <f t="shared" si="19"/>
        <v>642</v>
      </c>
      <c r="E276" s="22">
        <f>IFERROR(テーブル_Swim015[[#This Row],[選手番号]],"")</f>
        <v>136</v>
      </c>
      <c r="F276" s="22" t="str">
        <f>IFERROR(VLOOKUP(E276,Sheet3!A:H,3,0),"")</f>
        <v xml:space="preserve">満汐　航士                    </v>
      </c>
      <c r="G276" s="22" t="str">
        <f>IFERROR(VLOOKUP(E276,Sheet3!A:H,8,0),"")</f>
        <v xml:space="preserve">アズサ松山      </v>
      </c>
      <c r="H276" s="22" t="str">
        <f>IFERROR(VLOOKUP(E276,Sheet2!A:B,2,0),"")</f>
        <v/>
      </c>
      <c r="I276" s="22" t="str">
        <f t="shared" si="20"/>
        <v>1366</v>
      </c>
      <c r="J276" s="22">
        <f t="shared" si="21"/>
        <v>4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6</v>
      </c>
      <c r="B277" s="22">
        <f>IFERROR(テーブル_Swim015[[#This Row],[組]],"")</f>
        <v>4</v>
      </c>
      <c r="C277" s="22">
        <f>IFERROR(テーブル_Swim015[[#This Row],[水路]],"")</f>
        <v>3</v>
      </c>
      <c r="D277" s="22" t="str">
        <f t="shared" si="19"/>
        <v>643</v>
      </c>
      <c r="E277" s="22">
        <f>IFERROR(テーブル_Swim015[[#This Row],[選手番号]],"")</f>
        <v>313</v>
      </c>
      <c r="F277" s="22" t="str">
        <f>IFERROR(VLOOKUP(E277,Sheet3!A:H,3,0),"")</f>
        <v xml:space="preserve">清水　瑛透                    </v>
      </c>
      <c r="G277" s="22" t="str">
        <f>IFERROR(VLOOKUP(E277,Sheet3!A:H,8,0),"")</f>
        <v xml:space="preserve">MESSA           </v>
      </c>
      <c r="H277" s="22" t="str">
        <f>IFERROR(VLOOKUP(E277,Sheet2!A:B,2,0),"")</f>
        <v/>
      </c>
      <c r="I277" s="22" t="str">
        <f t="shared" si="20"/>
        <v>3136</v>
      </c>
      <c r="J277" s="22">
        <f t="shared" si="21"/>
        <v>4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6</v>
      </c>
      <c r="B278" s="22">
        <f>IFERROR(テーブル_Swim015[[#This Row],[組]],"")</f>
        <v>4</v>
      </c>
      <c r="C278" s="22">
        <f>IFERROR(テーブル_Swim015[[#This Row],[水路]],"")</f>
        <v>4</v>
      </c>
      <c r="D278" s="22" t="str">
        <f t="shared" si="19"/>
        <v>644</v>
      </c>
      <c r="E278" s="22">
        <f>IFERROR(テーブル_Swim015[[#This Row],[選手番号]],"")</f>
        <v>1</v>
      </c>
      <c r="F278" s="22" t="str">
        <f>IFERROR(VLOOKUP(E278,Sheet3!A:H,3,0),"")</f>
        <v xml:space="preserve">坂口　颯馬                    </v>
      </c>
      <c r="G278" s="22" t="str">
        <f>IFERROR(VLOOKUP(E278,Sheet3!A:H,8,0),"")</f>
        <v xml:space="preserve">五百木ＳＣ      </v>
      </c>
      <c r="H278" s="22" t="str">
        <f>IFERROR(VLOOKUP(E278,Sheet2!A:B,2,0),"")</f>
        <v/>
      </c>
      <c r="I278" s="22" t="str">
        <f t="shared" si="20"/>
        <v>16</v>
      </c>
      <c r="J278" s="22">
        <f t="shared" si="21"/>
        <v>4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6</v>
      </c>
      <c r="B279" s="22">
        <f>IFERROR(テーブル_Swim015[[#This Row],[組]],"")</f>
        <v>4</v>
      </c>
      <c r="C279" s="22">
        <f>IFERROR(テーブル_Swim015[[#This Row],[水路]],"")</f>
        <v>5</v>
      </c>
      <c r="D279" s="22" t="str">
        <f t="shared" si="19"/>
        <v>645</v>
      </c>
      <c r="E279" s="22">
        <f>IFERROR(テーブル_Swim015[[#This Row],[選手番号]],"")</f>
        <v>166</v>
      </c>
      <c r="F279" s="22" t="str">
        <f>IFERROR(VLOOKUP(E279,Sheet3!A:H,3,0),"")</f>
        <v xml:space="preserve">羽田野颯太                    </v>
      </c>
      <c r="G279" s="22" t="str">
        <f>IFERROR(VLOOKUP(E279,Sheet3!A:H,8,0),"")</f>
        <v xml:space="preserve">石原ＳＣ        </v>
      </c>
      <c r="H279" s="22" t="str">
        <f>IFERROR(VLOOKUP(E279,Sheet2!A:B,2,0),"")</f>
        <v/>
      </c>
      <c r="I279" s="22" t="str">
        <f t="shared" si="20"/>
        <v>1666</v>
      </c>
      <c r="J279" s="22">
        <f t="shared" si="21"/>
        <v>4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6</v>
      </c>
      <c r="B280" s="22">
        <f>IFERROR(テーブル_Swim015[[#This Row],[組]],"")</f>
        <v>4</v>
      </c>
      <c r="C280" s="22">
        <f>IFERROR(テーブル_Swim015[[#This Row],[水路]],"")</f>
        <v>6</v>
      </c>
      <c r="D280" s="22" t="str">
        <f t="shared" si="19"/>
        <v>646</v>
      </c>
      <c r="E280" s="22">
        <f>IFERROR(テーブル_Swim015[[#This Row],[選手番号]],"")</f>
        <v>68</v>
      </c>
      <c r="F280" s="22" t="str">
        <f>IFERROR(VLOOKUP(E280,Sheet3!A:H,3,0),"")</f>
        <v xml:space="preserve">木下　悠生                    </v>
      </c>
      <c r="G280" s="22" t="str">
        <f>IFERROR(VLOOKUP(E280,Sheet3!A:H,8,0),"")</f>
        <v xml:space="preserve">ＭＧ瀬戸内      </v>
      </c>
      <c r="H280" s="22" t="str">
        <f>IFERROR(VLOOKUP(E280,Sheet2!A:B,2,0),"")</f>
        <v/>
      </c>
      <c r="I280" s="22" t="str">
        <f t="shared" si="20"/>
        <v>686</v>
      </c>
      <c r="J280" s="22">
        <f t="shared" si="21"/>
        <v>4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6</v>
      </c>
      <c r="B281" s="22">
        <f>IFERROR(テーブル_Swim015[[#This Row],[組]],"")</f>
        <v>4</v>
      </c>
      <c r="C281" s="22">
        <f>IFERROR(テーブル_Swim015[[#This Row],[水路]],"")</f>
        <v>7</v>
      </c>
      <c r="D281" s="22" t="str">
        <f t="shared" si="19"/>
        <v>647</v>
      </c>
      <c r="E281" s="22">
        <f>IFERROR(テーブル_Swim015[[#This Row],[選手番号]],"")</f>
        <v>9</v>
      </c>
      <c r="F281" s="22" t="str">
        <f>IFERROR(VLOOKUP(E281,Sheet3!A:H,3,0),"")</f>
        <v xml:space="preserve">奥本　真心                    </v>
      </c>
      <c r="G281" s="22" t="str">
        <f>IFERROR(VLOOKUP(E281,Sheet3!A:H,8,0),"")</f>
        <v xml:space="preserve">五百木ＳＣ      </v>
      </c>
      <c r="H281" s="22" t="str">
        <f>IFERROR(VLOOKUP(E281,Sheet2!A:B,2,0),"")</f>
        <v/>
      </c>
      <c r="I281" s="22" t="str">
        <f t="shared" si="20"/>
        <v>96</v>
      </c>
      <c r="J281" s="22">
        <f t="shared" si="21"/>
        <v>4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7</v>
      </c>
      <c r="B282" s="22">
        <f>IFERROR(テーブル_Swim015[[#This Row],[組]],"")</f>
        <v>1</v>
      </c>
      <c r="C282" s="22">
        <f>IFERROR(テーブル_Swim015[[#This Row],[水路]],"")</f>
        <v>1</v>
      </c>
      <c r="D282" s="22" t="str">
        <f t="shared" si="19"/>
        <v>711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07</v>
      </c>
      <c r="J282" s="22">
        <f t="shared" si="21"/>
        <v>1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7</v>
      </c>
      <c r="B283" s="22">
        <f>IFERROR(テーブル_Swim015[[#This Row],[組]],"")</f>
        <v>1</v>
      </c>
      <c r="C283" s="22">
        <f>IFERROR(テーブル_Swim015[[#This Row],[水路]],"")</f>
        <v>2</v>
      </c>
      <c r="D283" s="22" t="str">
        <f t="shared" si="19"/>
        <v>712</v>
      </c>
      <c r="E283" s="22">
        <f>IFERROR(テーブル_Swim015[[#This Row],[選手番号]],"")</f>
        <v>0</v>
      </c>
      <c r="F283" s="22" t="str">
        <f>IFERROR(VLOOKUP(E283,Sheet3!A:H,3,0),"")</f>
        <v/>
      </c>
      <c r="G283" s="22" t="str">
        <f>IFERROR(VLOOKUP(E283,Sheet3!A:H,8,0),"")</f>
        <v/>
      </c>
      <c r="H283" s="22" t="str">
        <f>IFERROR(VLOOKUP(E283,Sheet2!A:B,2,0),"")</f>
        <v/>
      </c>
      <c r="I283" s="22" t="str">
        <f t="shared" si="20"/>
        <v>07</v>
      </c>
      <c r="J283" s="22">
        <f t="shared" si="21"/>
        <v>1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7</v>
      </c>
      <c r="B284" s="22">
        <f>IFERROR(テーブル_Swim015[[#This Row],[組]],"")</f>
        <v>1</v>
      </c>
      <c r="C284" s="22">
        <f>IFERROR(テーブル_Swim015[[#This Row],[水路]],"")</f>
        <v>3</v>
      </c>
      <c r="D284" s="22" t="str">
        <f t="shared" si="19"/>
        <v>713</v>
      </c>
      <c r="E284" s="22">
        <f>IFERROR(テーブル_Swim015[[#This Row],[選手番号]],"")</f>
        <v>208</v>
      </c>
      <c r="F284" s="22" t="str">
        <f>IFERROR(VLOOKUP(E284,Sheet3!A:H,3,0),"")</f>
        <v xml:space="preserve">渡部　花音                    </v>
      </c>
      <c r="G284" s="22" t="str">
        <f>IFERROR(VLOOKUP(E284,Sheet3!A:H,8,0),"")</f>
        <v xml:space="preserve">フィッタ松山    </v>
      </c>
      <c r="H284" s="22" t="str">
        <f>IFERROR(VLOOKUP(E284,Sheet2!A:B,2,0),"")</f>
        <v/>
      </c>
      <c r="I284" s="22" t="str">
        <f t="shared" si="20"/>
        <v>2087</v>
      </c>
      <c r="J284" s="22">
        <f t="shared" si="21"/>
        <v>1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7</v>
      </c>
      <c r="B285" s="22">
        <f>IFERROR(テーブル_Swim015[[#This Row],[組]],"")</f>
        <v>1</v>
      </c>
      <c r="C285" s="22">
        <f>IFERROR(テーブル_Swim015[[#This Row],[水路]],"")</f>
        <v>4</v>
      </c>
      <c r="D285" s="22" t="str">
        <f t="shared" si="19"/>
        <v>714</v>
      </c>
      <c r="E285" s="22">
        <f>IFERROR(テーブル_Swim015[[#This Row],[選手番号]],"")</f>
        <v>115</v>
      </c>
      <c r="F285" s="22" t="str">
        <f>IFERROR(VLOOKUP(E285,Sheet3!A:H,3,0),"")</f>
        <v xml:space="preserve">山林　香奈                    </v>
      </c>
      <c r="G285" s="22" t="str">
        <f>IFERROR(VLOOKUP(E285,Sheet3!A:H,8,0),"")</f>
        <v xml:space="preserve">ファイブテン    </v>
      </c>
      <c r="H285" s="22" t="str">
        <f>IFERROR(VLOOKUP(E285,Sheet2!A:B,2,0),"")</f>
        <v/>
      </c>
      <c r="I285" s="22" t="str">
        <f t="shared" si="20"/>
        <v>1157</v>
      </c>
      <c r="J285" s="22">
        <f t="shared" si="21"/>
        <v>1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7</v>
      </c>
      <c r="B286" s="22">
        <f>IFERROR(テーブル_Swim015[[#This Row],[組]],"")</f>
        <v>1</v>
      </c>
      <c r="C286" s="22">
        <f>IFERROR(テーブル_Swim015[[#This Row],[水路]],"")</f>
        <v>5</v>
      </c>
      <c r="D286" s="22" t="str">
        <f t="shared" si="19"/>
        <v>715</v>
      </c>
      <c r="E286" s="22">
        <f>IFERROR(テーブル_Swim015[[#This Row],[選手番号]],"")</f>
        <v>209</v>
      </c>
      <c r="F286" s="22" t="str">
        <f>IFERROR(VLOOKUP(E286,Sheet3!A:H,3,0),"")</f>
        <v xml:space="preserve">鷹羽　美玖                    </v>
      </c>
      <c r="G286" s="22" t="str">
        <f>IFERROR(VLOOKUP(E286,Sheet3!A:H,8,0),"")</f>
        <v xml:space="preserve">フィッタ松山    </v>
      </c>
      <c r="H286" s="22" t="str">
        <f>IFERROR(VLOOKUP(E286,Sheet2!A:B,2,0),"")</f>
        <v/>
      </c>
      <c r="I286" s="22" t="str">
        <f t="shared" si="20"/>
        <v>2097</v>
      </c>
      <c r="J286" s="22">
        <f t="shared" si="21"/>
        <v>1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7</v>
      </c>
      <c r="B287" s="22">
        <f>IFERROR(テーブル_Swim015[[#This Row],[組]],"")</f>
        <v>1</v>
      </c>
      <c r="C287" s="22">
        <f>IFERROR(テーブル_Swim015[[#This Row],[水路]],"")</f>
        <v>6</v>
      </c>
      <c r="D287" s="22" t="str">
        <f t="shared" si="19"/>
        <v>716</v>
      </c>
      <c r="E287" s="22">
        <f>IFERROR(テーブル_Swim015[[#This Row],[選手番号]],"")</f>
        <v>0</v>
      </c>
      <c r="F287" s="22" t="str">
        <f>IFERROR(VLOOKUP(E287,Sheet3!A:H,3,0),"")</f>
        <v/>
      </c>
      <c r="G287" s="22" t="str">
        <f>IFERROR(VLOOKUP(E287,Sheet3!A:H,8,0),"")</f>
        <v/>
      </c>
      <c r="H287" s="22" t="str">
        <f>IFERROR(VLOOKUP(E287,Sheet2!A:B,2,0),"")</f>
        <v/>
      </c>
      <c r="I287" s="22" t="str">
        <f t="shared" si="20"/>
        <v>07</v>
      </c>
      <c r="J287" s="22">
        <f t="shared" si="21"/>
        <v>1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7</v>
      </c>
      <c r="B288" s="22">
        <f>IFERROR(テーブル_Swim015[[#This Row],[組]],"")</f>
        <v>1</v>
      </c>
      <c r="C288" s="22">
        <f>IFERROR(テーブル_Swim015[[#This Row],[水路]],"")</f>
        <v>7</v>
      </c>
      <c r="D288" s="22" t="str">
        <f t="shared" si="19"/>
        <v>717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0"/>
        <v>07</v>
      </c>
      <c r="J288" s="22">
        <f t="shared" si="21"/>
        <v>1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7</v>
      </c>
      <c r="B289" s="22">
        <f>IFERROR(テーブル_Swim015[[#This Row],[組]],"")</f>
        <v>2</v>
      </c>
      <c r="C289" s="22">
        <f>IFERROR(テーブル_Swim015[[#This Row],[水路]],"")</f>
        <v>1</v>
      </c>
      <c r="D289" s="22" t="str">
        <f t="shared" si="19"/>
        <v>721</v>
      </c>
      <c r="E289" s="22">
        <f>IFERROR(テーブル_Swim015[[#This Row],[選手番号]],"")</f>
        <v>169</v>
      </c>
      <c r="F289" s="22" t="str">
        <f>IFERROR(VLOOKUP(E289,Sheet3!A:H,3,0),"")</f>
        <v xml:space="preserve">城戸　南海                    </v>
      </c>
      <c r="G289" s="22" t="str">
        <f>IFERROR(VLOOKUP(E289,Sheet3!A:H,8,0),"")</f>
        <v xml:space="preserve">石原ＳＣ        </v>
      </c>
      <c r="H289" s="22" t="str">
        <f>IFERROR(VLOOKUP(E289,Sheet2!A:B,2,0),"")</f>
        <v/>
      </c>
      <c r="I289" s="22" t="str">
        <f t="shared" si="20"/>
        <v>1697</v>
      </c>
      <c r="J289" s="22">
        <f t="shared" si="21"/>
        <v>2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7</v>
      </c>
      <c r="B290" s="22">
        <f>IFERROR(テーブル_Swim015[[#This Row],[組]],"")</f>
        <v>2</v>
      </c>
      <c r="C290" s="22">
        <f>IFERROR(テーブル_Swim015[[#This Row],[水路]],"")</f>
        <v>2</v>
      </c>
      <c r="D290" s="22" t="str">
        <f t="shared" si="19"/>
        <v>722</v>
      </c>
      <c r="E290" s="22">
        <f>IFERROR(テーブル_Swim015[[#This Row],[選手番号]],"")</f>
        <v>163</v>
      </c>
      <c r="F290" s="22" t="str">
        <f>IFERROR(VLOOKUP(E290,Sheet3!A:H,3,0),"")</f>
        <v xml:space="preserve">山口　葵生                    </v>
      </c>
      <c r="G290" s="22" t="str">
        <f>IFERROR(VLOOKUP(E290,Sheet3!A:H,8,0),"")</f>
        <v xml:space="preserve">ＭＧ双葉        </v>
      </c>
      <c r="H290" s="22" t="str">
        <f>IFERROR(VLOOKUP(E290,Sheet2!A:B,2,0),"")</f>
        <v/>
      </c>
      <c r="I290" s="22" t="str">
        <f t="shared" si="20"/>
        <v>1637</v>
      </c>
      <c r="J290" s="22">
        <f t="shared" si="21"/>
        <v>2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7</v>
      </c>
      <c r="B291" s="22">
        <f>IFERROR(テーブル_Swim015[[#This Row],[組]],"")</f>
        <v>2</v>
      </c>
      <c r="C291" s="22">
        <f>IFERROR(テーブル_Swim015[[#This Row],[水路]],"")</f>
        <v>3</v>
      </c>
      <c r="D291" s="22" t="str">
        <f t="shared" si="19"/>
        <v>723</v>
      </c>
      <c r="E291" s="22">
        <f>IFERROR(テーブル_Swim015[[#This Row],[選手番号]],"")</f>
        <v>113</v>
      </c>
      <c r="F291" s="22" t="str">
        <f>IFERROR(VLOOKUP(E291,Sheet3!A:H,3,0),"")</f>
        <v xml:space="preserve">星田　一華                    </v>
      </c>
      <c r="G291" s="22" t="str">
        <f>IFERROR(VLOOKUP(E291,Sheet3!A:H,8,0),"")</f>
        <v xml:space="preserve">ファイブテン    </v>
      </c>
      <c r="H291" s="22" t="str">
        <f>IFERROR(VLOOKUP(E291,Sheet2!A:B,2,0),"")</f>
        <v/>
      </c>
      <c r="I291" s="22" t="str">
        <f t="shared" si="20"/>
        <v>1137</v>
      </c>
      <c r="J291" s="22">
        <f t="shared" si="21"/>
        <v>2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7</v>
      </c>
      <c r="B292" s="22">
        <f>IFERROR(テーブル_Swim015[[#This Row],[組]],"")</f>
        <v>2</v>
      </c>
      <c r="C292" s="22">
        <f>IFERROR(テーブル_Swim015[[#This Row],[水路]],"")</f>
        <v>4</v>
      </c>
      <c r="D292" s="22" t="str">
        <f t="shared" si="19"/>
        <v>724</v>
      </c>
      <c r="E292" s="22">
        <f>IFERROR(テーブル_Swim015[[#This Row],[選手番号]],"")</f>
        <v>234</v>
      </c>
      <c r="F292" s="22" t="str">
        <f>IFERROR(VLOOKUP(E292,Sheet3!A:H,3,0),"")</f>
        <v xml:space="preserve">小田　　楓                    </v>
      </c>
      <c r="G292" s="22" t="str">
        <f>IFERROR(VLOOKUP(E292,Sheet3!A:H,8,0),"")</f>
        <v xml:space="preserve">フィッタ重信    </v>
      </c>
      <c r="H292" s="22" t="str">
        <f>IFERROR(VLOOKUP(E292,Sheet2!A:B,2,0),"")</f>
        <v/>
      </c>
      <c r="I292" s="22" t="str">
        <f t="shared" si="20"/>
        <v>2347</v>
      </c>
      <c r="J292" s="22">
        <f t="shared" si="21"/>
        <v>2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7</v>
      </c>
      <c r="B293" s="22">
        <f>IFERROR(テーブル_Swim015[[#This Row],[組]],"")</f>
        <v>2</v>
      </c>
      <c r="C293" s="22">
        <f>IFERROR(テーブル_Swim015[[#This Row],[水路]],"")</f>
        <v>5</v>
      </c>
      <c r="D293" s="22" t="str">
        <f t="shared" si="19"/>
        <v>725</v>
      </c>
      <c r="E293" s="22">
        <f>IFERROR(テーブル_Swim015[[#This Row],[選手番号]],"")</f>
        <v>351</v>
      </c>
      <c r="F293" s="22" t="str">
        <f>IFERROR(VLOOKUP(E293,Sheet3!A:H,3,0),"")</f>
        <v xml:space="preserve">瀬良奈々美                    </v>
      </c>
      <c r="G293" s="22" t="str">
        <f>IFERROR(VLOOKUP(E293,Sheet3!A:H,8,0),"")</f>
        <v xml:space="preserve">AQUA            </v>
      </c>
      <c r="H293" s="22" t="str">
        <f>IFERROR(VLOOKUP(E293,Sheet2!A:B,2,0),"")</f>
        <v/>
      </c>
      <c r="I293" s="22" t="str">
        <f t="shared" si="20"/>
        <v>3517</v>
      </c>
      <c r="J293" s="22">
        <f t="shared" si="21"/>
        <v>2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7</v>
      </c>
      <c r="B294" s="22">
        <f>IFERROR(テーブル_Swim015[[#This Row],[組]],"")</f>
        <v>2</v>
      </c>
      <c r="C294" s="22">
        <f>IFERROR(テーブル_Swim015[[#This Row],[水路]],"")</f>
        <v>6</v>
      </c>
      <c r="D294" s="22" t="str">
        <f t="shared" si="19"/>
        <v>726</v>
      </c>
      <c r="E294" s="22">
        <f>IFERROR(テーブル_Swim015[[#This Row],[選手番号]],"")</f>
        <v>308</v>
      </c>
      <c r="F294" s="22" t="str">
        <f>IFERROR(VLOOKUP(E294,Sheet3!A:H,3,0),"")</f>
        <v xml:space="preserve">此下　栞奈                    </v>
      </c>
      <c r="G294" s="22" t="str">
        <f>IFERROR(VLOOKUP(E294,Sheet3!A:H,8,0),"")</f>
        <v xml:space="preserve">ﾌｨｯﾀｴﾐﾌﾙ松前    </v>
      </c>
      <c r="H294" s="22" t="str">
        <f>IFERROR(VLOOKUP(E294,Sheet2!A:B,2,0),"")</f>
        <v/>
      </c>
      <c r="I294" s="22" t="str">
        <f t="shared" si="20"/>
        <v>3087</v>
      </c>
      <c r="J294" s="22">
        <f t="shared" si="21"/>
        <v>2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7</v>
      </c>
      <c r="B295" s="22">
        <f>IFERROR(テーブル_Swim015[[#This Row],[組]],"")</f>
        <v>2</v>
      </c>
      <c r="C295" s="22">
        <f>IFERROR(テーブル_Swim015[[#This Row],[水路]],"")</f>
        <v>7</v>
      </c>
      <c r="D295" s="22" t="str">
        <f t="shared" si="19"/>
        <v>727</v>
      </c>
      <c r="E295" s="22">
        <f>IFERROR(テーブル_Swim015[[#This Row],[選手番号]],"")</f>
        <v>273</v>
      </c>
      <c r="F295" s="22" t="str">
        <f>IFERROR(VLOOKUP(E295,Sheet3!A:H,3,0),"")</f>
        <v xml:space="preserve">中村　心都                    </v>
      </c>
      <c r="G295" s="22" t="str">
        <f>IFERROR(VLOOKUP(E295,Sheet3!A:H,8,0),"")</f>
        <v xml:space="preserve">Ryuow           </v>
      </c>
      <c r="H295" s="22" t="str">
        <f>IFERROR(VLOOKUP(E295,Sheet2!A:B,2,0),"")</f>
        <v/>
      </c>
      <c r="I295" s="22" t="str">
        <f t="shared" si="20"/>
        <v>2737</v>
      </c>
      <c r="J295" s="22">
        <f t="shared" si="21"/>
        <v>2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7</v>
      </c>
      <c r="B296" s="22">
        <f>IFERROR(テーブル_Swim015[[#This Row],[組]],"")</f>
        <v>3</v>
      </c>
      <c r="C296" s="22">
        <f>IFERROR(テーブル_Swim015[[#This Row],[水路]],"")</f>
        <v>1</v>
      </c>
      <c r="D296" s="22" t="str">
        <f t="shared" si="19"/>
        <v>731</v>
      </c>
      <c r="E296" s="22">
        <f>IFERROR(テーブル_Swim015[[#This Row],[選手番号]],"")</f>
        <v>317</v>
      </c>
      <c r="F296" s="22" t="str">
        <f>IFERROR(VLOOKUP(E296,Sheet3!A:H,3,0),"")</f>
        <v xml:space="preserve">岡本　心陽                    </v>
      </c>
      <c r="G296" s="22" t="str">
        <f>IFERROR(VLOOKUP(E296,Sheet3!A:H,8,0),"")</f>
        <v xml:space="preserve">MESSA           </v>
      </c>
      <c r="H296" s="22" t="str">
        <f>IFERROR(VLOOKUP(E296,Sheet2!A:B,2,0),"")</f>
        <v/>
      </c>
      <c r="I296" s="22" t="str">
        <f t="shared" si="20"/>
        <v>3177</v>
      </c>
      <c r="J296" s="22">
        <f t="shared" si="21"/>
        <v>3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7</v>
      </c>
      <c r="B297" s="22">
        <f>IFERROR(テーブル_Swim015[[#This Row],[組]],"")</f>
        <v>3</v>
      </c>
      <c r="C297" s="22">
        <f>IFERROR(テーブル_Swim015[[#This Row],[水路]],"")</f>
        <v>2</v>
      </c>
      <c r="D297" s="22" t="str">
        <f t="shared" si="19"/>
        <v>732</v>
      </c>
      <c r="E297" s="22">
        <f>IFERROR(テーブル_Swim015[[#This Row],[選手番号]],"")</f>
        <v>307</v>
      </c>
      <c r="F297" s="22" t="str">
        <f>IFERROR(VLOOKUP(E297,Sheet3!A:H,3,0),"")</f>
        <v xml:space="preserve">渡邊　柚希                    </v>
      </c>
      <c r="G297" s="22" t="str">
        <f>IFERROR(VLOOKUP(E297,Sheet3!A:H,8,0),"")</f>
        <v xml:space="preserve">ﾌｨｯﾀｴﾐﾌﾙ松前    </v>
      </c>
      <c r="H297" s="22" t="str">
        <f>IFERROR(VLOOKUP(E297,Sheet2!A:B,2,0),"")</f>
        <v/>
      </c>
      <c r="I297" s="22" t="str">
        <f t="shared" si="20"/>
        <v>3077</v>
      </c>
      <c r="J297" s="22">
        <f t="shared" si="21"/>
        <v>3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7</v>
      </c>
      <c r="B298" s="22">
        <f>IFERROR(テーブル_Swim015[[#This Row],[組]],"")</f>
        <v>3</v>
      </c>
      <c r="C298" s="22">
        <f>IFERROR(テーブル_Swim015[[#This Row],[水路]],"")</f>
        <v>3</v>
      </c>
      <c r="D298" s="22" t="str">
        <f t="shared" si="19"/>
        <v>733</v>
      </c>
      <c r="E298" s="22">
        <f>IFERROR(テーブル_Swim015[[#This Row],[選手番号]],"")</f>
        <v>109</v>
      </c>
      <c r="F298" s="22" t="str">
        <f>IFERROR(VLOOKUP(E298,Sheet3!A:H,3,0),"")</f>
        <v xml:space="preserve">成松　咲南                    </v>
      </c>
      <c r="G298" s="22" t="str">
        <f>IFERROR(VLOOKUP(E298,Sheet3!A:H,8,0),"")</f>
        <v xml:space="preserve">ファイブテン    </v>
      </c>
      <c r="H298" s="22" t="str">
        <f>IFERROR(VLOOKUP(E298,Sheet2!A:B,2,0),"")</f>
        <v/>
      </c>
      <c r="I298" s="22" t="str">
        <f t="shared" si="20"/>
        <v>1097</v>
      </c>
      <c r="J298" s="22">
        <f t="shared" si="21"/>
        <v>3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7</v>
      </c>
      <c r="B299" s="22">
        <f>IFERROR(テーブル_Swim015[[#This Row],[組]],"")</f>
        <v>3</v>
      </c>
      <c r="C299" s="22">
        <f>IFERROR(テーブル_Swim015[[#This Row],[水路]],"")</f>
        <v>4</v>
      </c>
      <c r="D299" s="22" t="str">
        <f t="shared" si="19"/>
        <v>734</v>
      </c>
      <c r="E299" s="22">
        <f>IFERROR(テーブル_Swim015[[#This Row],[選手番号]],"")</f>
        <v>309</v>
      </c>
      <c r="F299" s="22" t="str">
        <f>IFERROR(VLOOKUP(E299,Sheet3!A:H,3,0),"")</f>
        <v xml:space="preserve">兵頭　杏南                    </v>
      </c>
      <c r="G299" s="22" t="str">
        <f>IFERROR(VLOOKUP(E299,Sheet3!A:H,8,0),"")</f>
        <v xml:space="preserve">ﾌｨｯﾀｴﾐﾌﾙ松前    </v>
      </c>
      <c r="H299" s="22" t="str">
        <f>IFERROR(VLOOKUP(E299,Sheet2!A:B,2,0),"")</f>
        <v/>
      </c>
      <c r="I299" s="22" t="str">
        <f t="shared" si="20"/>
        <v>3097</v>
      </c>
      <c r="J299" s="22">
        <f t="shared" si="21"/>
        <v>3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7</v>
      </c>
      <c r="B300" s="22">
        <f>IFERROR(テーブル_Swim015[[#This Row],[組]],"")</f>
        <v>3</v>
      </c>
      <c r="C300" s="22">
        <f>IFERROR(テーブル_Swim015[[#This Row],[水路]],"")</f>
        <v>5</v>
      </c>
      <c r="D300" s="22" t="str">
        <f t="shared" si="19"/>
        <v>735</v>
      </c>
      <c r="E300" s="22">
        <f>IFERROR(テーブル_Swim015[[#This Row],[選手番号]],"")</f>
        <v>230</v>
      </c>
      <c r="F300" s="22" t="str">
        <f>IFERROR(VLOOKUP(E300,Sheet3!A:H,3,0),"")</f>
        <v xml:space="preserve">大石　千尋                    </v>
      </c>
      <c r="G300" s="22" t="str">
        <f>IFERROR(VLOOKUP(E300,Sheet3!A:H,8,0),"")</f>
        <v xml:space="preserve">フィッタ重信    </v>
      </c>
      <c r="H300" s="22" t="str">
        <f>IFERROR(VLOOKUP(E300,Sheet2!A:B,2,0),"")</f>
        <v/>
      </c>
      <c r="I300" s="22" t="str">
        <f t="shared" si="20"/>
        <v>2307</v>
      </c>
      <c r="J300" s="22">
        <f t="shared" si="21"/>
        <v>3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7</v>
      </c>
      <c r="B301" s="22">
        <f>IFERROR(テーブル_Swim015[[#This Row],[組]],"")</f>
        <v>3</v>
      </c>
      <c r="C301" s="22">
        <f>IFERROR(テーブル_Swim015[[#This Row],[水路]],"")</f>
        <v>6</v>
      </c>
      <c r="D301" s="22" t="str">
        <f t="shared" si="19"/>
        <v>736</v>
      </c>
      <c r="E301" s="22">
        <f>IFERROR(テーブル_Swim015[[#This Row],[選手番号]],"")</f>
        <v>110</v>
      </c>
      <c r="F301" s="22" t="str">
        <f>IFERROR(VLOOKUP(E301,Sheet3!A:H,3,0),"")</f>
        <v xml:space="preserve">永井　陽菜                    </v>
      </c>
      <c r="G301" s="22" t="str">
        <f>IFERROR(VLOOKUP(E301,Sheet3!A:H,8,0),"")</f>
        <v xml:space="preserve">ファイブテン    </v>
      </c>
      <c r="H301" s="22" t="str">
        <f>IFERROR(VLOOKUP(E301,Sheet2!A:B,2,0),"")</f>
        <v/>
      </c>
      <c r="I301" s="22" t="str">
        <f t="shared" si="20"/>
        <v>1107</v>
      </c>
      <c r="J301" s="22">
        <f t="shared" si="21"/>
        <v>3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7</v>
      </c>
      <c r="B302" s="22">
        <f>IFERROR(テーブル_Swim015[[#This Row],[組]],"")</f>
        <v>3</v>
      </c>
      <c r="C302" s="22">
        <f>IFERROR(テーブル_Swim015[[#This Row],[水路]],"")</f>
        <v>7</v>
      </c>
      <c r="D302" s="22" t="str">
        <f t="shared" si="19"/>
        <v>737</v>
      </c>
      <c r="E302" s="22">
        <f>IFERROR(テーブル_Swim015[[#This Row],[選手番号]],"")</f>
        <v>52</v>
      </c>
      <c r="F302" s="22" t="str">
        <f>IFERROR(VLOOKUP(E302,Sheet3!A:H,3,0),"")</f>
        <v xml:space="preserve">渡部　莉央                    </v>
      </c>
      <c r="G302" s="22" t="str">
        <f>IFERROR(VLOOKUP(E302,Sheet3!A:H,8,0),"")</f>
        <v xml:space="preserve">南海ＤＣ        </v>
      </c>
      <c r="H302" s="22" t="str">
        <f>IFERROR(VLOOKUP(E302,Sheet2!A:B,2,0),"")</f>
        <v/>
      </c>
      <c r="I302" s="22" t="str">
        <f t="shared" si="20"/>
        <v>527</v>
      </c>
      <c r="J302" s="22">
        <f t="shared" si="21"/>
        <v>3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7</v>
      </c>
      <c r="B303" s="22">
        <f>IFERROR(テーブル_Swim015[[#This Row],[組]],"")</f>
        <v>4</v>
      </c>
      <c r="C303" s="22">
        <f>IFERROR(テーブル_Swim015[[#This Row],[水路]],"")</f>
        <v>1</v>
      </c>
      <c r="D303" s="22" t="str">
        <f t="shared" si="19"/>
        <v>741</v>
      </c>
      <c r="E303" s="22">
        <f>IFERROR(テーブル_Swim015[[#This Row],[選手番号]],"")</f>
        <v>302</v>
      </c>
      <c r="F303" s="22" t="str">
        <f>IFERROR(VLOOKUP(E303,Sheet3!A:H,3,0),"")</f>
        <v xml:space="preserve">森實　乃愛                    </v>
      </c>
      <c r="G303" s="22" t="str">
        <f>IFERROR(VLOOKUP(E303,Sheet3!A:H,8,0),"")</f>
        <v xml:space="preserve">ﾌｨｯﾀｴﾐﾌﾙ松前    </v>
      </c>
      <c r="H303" s="22" t="str">
        <f>IFERROR(VLOOKUP(E303,Sheet2!A:B,2,0),"")</f>
        <v/>
      </c>
      <c r="I303" s="22" t="str">
        <f t="shared" si="20"/>
        <v>3027</v>
      </c>
      <c r="J303" s="22">
        <f t="shared" si="21"/>
        <v>4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7</v>
      </c>
      <c r="B304" s="22">
        <f>IFERROR(テーブル_Swim015[[#This Row],[組]],"")</f>
        <v>4</v>
      </c>
      <c r="C304" s="22">
        <f>IFERROR(テーブル_Swim015[[#This Row],[水路]],"")</f>
        <v>2</v>
      </c>
      <c r="D304" s="22" t="str">
        <f t="shared" si="19"/>
        <v>742</v>
      </c>
      <c r="E304" s="22">
        <f>IFERROR(テーブル_Swim015[[#This Row],[選手番号]],"")</f>
        <v>146</v>
      </c>
      <c r="F304" s="22" t="str">
        <f>IFERROR(VLOOKUP(E304,Sheet3!A:H,3,0),"")</f>
        <v xml:space="preserve">山口　紗弥                    </v>
      </c>
      <c r="G304" s="22" t="str">
        <f>IFERROR(VLOOKUP(E304,Sheet3!A:H,8,0),"")</f>
        <v xml:space="preserve">アズサ松山      </v>
      </c>
      <c r="H304" s="22" t="str">
        <f>IFERROR(VLOOKUP(E304,Sheet2!A:B,2,0),"")</f>
        <v/>
      </c>
      <c r="I304" s="22" t="str">
        <f t="shared" si="20"/>
        <v>1467</v>
      </c>
      <c r="J304" s="22">
        <f t="shared" si="21"/>
        <v>4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7</v>
      </c>
      <c r="B305" s="22">
        <f>IFERROR(テーブル_Swim015[[#This Row],[組]],"")</f>
        <v>4</v>
      </c>
      <c r="C305" s="22">
        <f>IFERROR(テーブル_Swim015[[#This Row],[水路]],"")</f>
        <v>3</v>
      </c>
      <c r="D305" s="22" t="str">
        <f t="shared" si="19"/>
        <v>743</v>
      </c>
      <c r="E305" s="22">
        <f>IFERROR(テーブル_Swim015[[#This Row],[選手番号]],"")</f>
        <v>279</v>
      </c>
      <c r="F305" s="22" t="str">
        <f>IFERROR(VLOOKUP(E305,Sheet3!A:H,3,0),"")</f>
        <v xml:space="preserve">佐々木結萌                    </v>
      </c>
      <c r="G305" s="22" t="str">
        <f>IFERROR(VLOOKUP(E305,Sheet3!A:H,8,0),"")</f>
        <v xml:space="preserve">ﾌｧｲﾌﾞﾃﾝ東予     </v>
      </c>
      <c r="H305" s="22" t="str">
        <f>IFERROR(VLOOKUP(E305,Sheet2!A:B,2,0),"")</f>
        <v/>
      </c>
      <c r="I305" s="22" t="str">
        <f t="shared" si="20"/>
        <v>2797</v>
      </c>
      <c r="J305" s="22">
        <f t="shared" si="21"/>
        <v>4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7</v>
      </c>
      <c r="B306" s="22">
        <f>IFERROR(テーブル_Swim015[[#This Row],[組]],"")</f>
        <v>4</v>
      </c>
      <c r="C306" s="22">
        <f>IFERROR(テーブル_Swim015[[#This Row],[水路]],"")</f>
        <v>4</v>
      </c>
      <c r="D306" s="22" t="str">
        <f t="shared" si="19"/>
        <v>744</v>
      </c>
      <c r="E306" s="22">
        <f>IFERROR(テーブル_Swim015[[#This Row],[選手番号]],"")</f>
        <v>129</v>
      </c>
      <c r="F306" s="22" t="str">
        <f>IFERROR(VLOOKUP(E306,Sheet3!A:H,3,0),"")</f>
        <v xml:space="preserve">竹林　優貴                    </v>
      </c>
      <c r="G306" s="22" t="str">
        <f>IFERROR(VLOOKUP(E306,Sheet3!A:H,8,0),"")</f>
        <v xml:space="preserve">八幡浜ＳＣ      </v>
      </c>
      <c r="H306" s="22" t="str">
        <f>IFERROR(VLOOKUP(E306,Sheet2!A:B,2,0),"")</f>
        <v/>
      </c>
      <c r="I306" s="22" t="str">
        <f t="shared" si="20"/>
        <v>1297</v>
      </c>
      <c r="J306" s="22">
        <f t="shared" si="21"/>
        <v>4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7</v>
      </c>
      <c r="B307" s="22">
        <f>IFERROR(テーブル_Swim015[[#This Row],[組]],"")</f>
        <v>4</v>
      </c>
      <c r="C307" s="22">
        <f>IFERROR(テーブル_Swim015[[#This Row],[水路]],"")</f>
        <v>5</v>
      </c>
      <c r="D307" s="22" t="str">
        <f t="shared" si="19"/>
        <v>745</v>
      </c>
      <c r="E307" s="22">
        <f>IFERROR(テーブル_Swim015[[#This Row],[選手番号]],"")</f>
        <v>306</v>
      </c>
      <c r="F307" s="22" t="str">
        <f>IFERROR(VLOOKUP(E307,Sheet3!A:H,3,0),"")</f>
        <v xml:space="preserve">木村さくら                    </v>
      </c>
      <c r="G307" s="22" t="str">
        <f>IFERROR(VLOOKUP(E307,Sheet3!A:H,8,0),"")</f>
        <v xml:space="preserve">ﾌｨｯﾀｴﾐﾌﾙ松前    </v>
      </c>
      <c r="H307" s="22" t="str">
        <f>IFERROR(VLOOKUP(E307,Sheet2!A:B,2,0),"")</f>
        <v/>
      </c>
      <c r="I307" s="22" t="str">
        <f t="shared" si="20"/>
        <v>3067</v>
      </c>
      <c r="J307" s="22">
        <f t="shared" si="21"/>
        <v>4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7</v>
      </c>
      <c r="B308" s="22">
        <f>IFERROR(テーブル_Swim015[[#This Row],[組]],"")</f>
        <v>4</v>
      </c>
      <c r="C308" s="22">
        <f>IFERROR(テーブル_Swim015[[#This Row],[水路]],"")</f>
        <v>6</v>
      </c>
      <c r="D308" s="22" t="str">
        <f t="shared" si="19"/>
        <v>746</v>
      </c>
      <c r="E308" s="22">
        <f>IFERROR(テーブル_Swim015[[#This Row],[選手番号]],"")</f>
        <v>316</v>
      </c>
      <c r="F308" s="22" t="str">
        <f>IFERROR(VLOOKUP(E308,Sheet3!A:H,3,0),"")</f>
        <v xml:space="preserve">岡田ひなた                    </v>
      </c>
      <c r="G308" s="22" t="str">
        <f>IFERROR(VLOOKUP(E308,Sheet3!A:H,8,0),"")</f>
        <v xml:space="preserve">MESSA           </v>
      </c>
      <c r="H308" s="22" t="str">
        <f>IFERROR(VLOOKUP(E308,Sheet2!A:B,2,0),"")</f>
        <v/>
      </c>
      <c r="I308" s="22" t="str">
        <f t="shared" si="20"/>
        <v>3167</v>
      </c>
      <c r="J308" s="22">
        <f t="shared" si="21"/>
        <v>4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7</v>
      </c>
      <c r="B309" s="22">
        <f>IFERROR(テーブル_Swim015[[#This Row],[組]],"")</f>
        <v>4</v>
      </c>
      <c r="C309" s="22">
        <f>IFERROR(テーブル_Swim015[[#This Row],[水路]],"")</f>
        <v>7</v>
      </c>
      <c r="D309" s="22" t="str">
        <f t="shared" si="19"/>
        <v>747</v>
      </c>
      <c r="E309" s="22">
        <f>IFERROR(テーブル_Swim015[[#This Row],[選手番号]],"")</f>
        <v>202</v>
      </c>
      <c r="F309" s="22" t="str">
        <f>IFERROR(VLOOKUP(E309,Sheet3!A:H,3,0),"")</f>
        <v xml:space="preserve">得永　法花                    </v>
      </c>
      <c r="G309" s="22" t="str">
        <f>IFERROR(VLOOKUP(E309,Sheet3!A:H,8,0),"")</f>
        <v xml:space="preserve">フィッタ松山    </v>
      </c>
      <c r="H309" s="22" t="str">
        <f>IFERROR(VLOOKUP(E309,Sheet2!A:B,2,0),"")</f>
        <v/>
      </c>
      <c r="I309" s="22" t="str">
        <f t="shared" si="20"/>
        <v>2027</v>
      </c>
      <c r="J309" s="22">
        <f t="shared" si="21"/>
        <v>4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7</v>
      </c>
      <c r="B310" s="22">
        <f>IFERROR(テーブル_Swim015[[#This Row],[組]],"")</f>
        <v>5</v>
      </c>
      <c r="C310" s="22">
        <f>IFERROR(テーブル_Swim015[[#This Row],[水路]],"")</f>
        <v>1</v>
      </c>
      <c r="D310" s="22" t="str">
        <f t="shared" si="19"/>
        <v>751</v>
      </c>
      <c r="E310" s="22">
        <f>IFERROR(テーブル_Swim015[[#This Row],[選手番号]],"")</f>
        <v>107</v>
      </c>
      <c r="F310" s="22" t="str">
        <f>IFERROR(VLOOKUP(E310,Sheet3!A:H,3,0),"")</f>
        <v xml:space="preserve">岡本　彩花                    </v>
      </c>
      <c r="G310" s="22" t="str">
        <f>IFERROR(VLOOKUP(E310,Sheet3!A:H,8,0),"")</f>
        <v xml:space="preserve">ファイブテン    </v>
      </c>
      <c r="H310" s="22" t="str">
        <f>IFERROR(VLOOKUP(E310,Sheet2!A:B,2,0),"")</f>
        <v/>
      </c>
      <c r="I310" s="22" t="str">
        <f t="shared" si="20"/>
        <v>1077</v>
      </c>
      <c r="J310" s="22">
        <f t="shared" si="21"/>
        <v>5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7</v>
      </c>
      <c r="B311" s="22">
        <f>IFERROR(テーブル_Swim015[[#This Row],[組]],"")</f>
        <v>5</v>
      </c>
      <c r="C311" s="22">
        <f>IFERROR(テーブル_Swim015[[#This Row],[水路]],"")</f>
        <v>2</v>
      </c>
      <c r="D311" s="22" t="str">
        <f t="shared" si="19"/>
        <v>752</v>
      </c>
      <c r="E311" s="22">
        <f>IFERROR(テーブル_Swim015[[#This Row],[選手番号]],"")</f>
        <v>304</v>
      </c>
      <c r="F311" s="22" t="str">
        <f>IFERROR(VLOOKUP(E311,Sheet3!A:H,3,0),"")</f>
        <v xml:space="preserve">忽那　風香                    </v>
      </c>
      <c r="G311" s="22" t="str">
        <f>IFERROR(VLOOKUP(E311,Sheet3!A:H,8,0),"")</f>
        <v xml:space="preserve">ﾌｨｯﾀｴﾐﾌﾙ松前    </v>
      </c>
      <c r="H311" s="22" t="str">
        <f>IFERROR(VLOOKUP(E311,Sheet2!A:B,2,0),"")</f>
        <v/>
      </c>
      <c r="I311" s="22" t="str">
        <f t="shared" si="20"/>
        <v>3047</v>
      </c>
      <c r="J311" s="22">
        <f t="shared" si="21"/>
        <v>5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7</v>
      </c>
      <c r="B312" s="22">
        <f>IFERROR(テーブル_Swim015[[#This Row],[組]],"")</f>
        <v>5</v>
      </c>
      <c r="C312" s="22">
        <f>IFERROR(テーブル_Swim015[[#This Row],[水路]],"")</f>
        <v>3</v>
      </c>
      <c r="D312" s="22" t="str">
        <f t="shared" si="19"/>
        <v>753</v>
      </c>
      <c r="E312" s="22">
        <f>IFERROR(テーブル_Swim015[[#This Row],[選手番号]],"")</f>
        <v>162</v>
      </c>
      <c r="F312" s="22" t="str">
        <f>IFERROR(VLOOKUP(E312,Sheet3!A:H,3,0),"")</f>
        <v xml:space="preserve">日浅　由彩                    </v>
      </c>
      <c r="G312" s="22" t="str">
        <f>IFERROR(VLOOKUP(E312,Sheet3!A:H,8,0),"")</f>
        <v xml:space="preserve">ＭＧ双葉        </v>
      </c>
      <c r="H312" s="22" t="str">
        <f>IFERROR(VLOOKUP(E312,Sheet2!A:B,2,0),"")</f>
        <v/>
      </c>
      <c r="I312" s="22" t="str">
        <f t="shared" si="20"/>
        <v>1627</v>
      </c>
      <c r="J312" s="22">
        <f t="shared" si="21"/>
        <v>5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7</v>
      </c>
      <c r="B313" s="22">
        <f>IFERROR(テーブル_Swim015[[#This Row],[組]],"")</f>
        <v>5</v>
      </c>
      <c r="C313" s="22">
        <f>IFERROR(テーブル_Swim015[[#This Row],[水路]],"")</f>
        <v>4</v>
      </c>
      <c r="D313" s="22" t="str">
        <f t="shared" si="19"/>
        <v>754</v>
      </c>
      <c r="E313" s="22">
        <f>IFERROR(テーブル_Swim015[[#This Row],[選手番号]],"")</f>
        <v>270</v>
      </c>
      <c r="F313" s="22" t="str">
        <f>IFERROR(VLOOKUP(E313,Sheet3!A:H,3,0),"")</f>
        <v xml:space="preserve">京森　和花                    </v>
      </c>
      <c r="G313" s="22" t="str">
        <f>IFERROR(VLOOKUP(E313,Sheet3!A:H,8,0),"")</f>
        <v xml:space="preserve">Ryuow           </v>
      </c>
      <c r="H313" s="22" t="str">
        <f>IFERROR(VLOOKUP(E313,Sheet2!A:B,2,0),"")</f>
        <v/>
      </c>
      <c r="I313" s="22" t="str">
        <f t="shared" si="20"/>
        <v>2707</v>
      </c>
      <c r="J313" s="22">
        <f t="shared" si="21"/>
        <v>5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7</v>
      </c>
      <c r="B314" s="22">
        <f>IFERROR(テーブル_Swim015[[#This Row],[組]],"")</f>
        <v>5</v>
      </c>
      <c r="C314" s="22">
        <f>IFERROR(テーブル_Swim015[[#This Row],[水路]],"")</f>
        <v>5</v>
      </c>
      <c r="D314" s="22" t="str">
        <f t="shared" si="19"/>
        <v>755</v>
      </c>
      <c r="E314" s="22">
        <f>IFERROR(テーブル_Swim015[[#This Row],[選手番号]],"")</f>
        <v>22</v>
      </c>
      <c r="F314" s="22" t="str">
        <f>IFERROR(VLOOKUP(E314,Sheet3!A:H,3,0),"")</f>
        <v xml:space="preserve">中岡　果音                    </v>
      </c>
      <c r="G314" s="22" t="str">
        <f>IFERROR(VLOOKUP(E314,Sheet3!A:H,8,0),"")</f>
        <v xml:space="preserve">五百木ＳＣ      </v>
      </c>
      <c r="H314" s="22" t="str">
        <f>IFERROR(VLOOKUP(E314,Sheet2!A:B,2,0),"")</f>
        <v/>
      </c>
      <c r="I314" s="22" t="str">
        <f t="shared" si="20"/>
        <v>227</v>
      </c>
      <c r="J314" s="22">
        <f t="shared" si="21"/>
        <v>5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7</v>
      </c>
      <c r="B315" s="22">
        <f>IFERROR(テーブル_Swim015[[#This Row],[組]],"")</f>
        <v>5</v>
      </c>
      <c r="C315" s="22">
        <f>IFERROR(テーブル_Swim015[[#This Row],[水路]],"")</f>
        <v>6</v>
      </c>
      <c r="D315" s="22" t="str">
        <f t="shared" si="19"/>
        <v>756</v>
      </c>
      <c r="E315" s="22">
        <f>IFERROR(テーブル_Swim015[[#This Row],[選手番号]],"")</f>
        <v>198</v>
      </c>
      <c r="F315" s="22" t="str">
        <f>IFERROR(VLOOKUP(E315,Sheet3!A:H,3,0),"")</f>
        <v xml:space="preserve">乃万　美嘉                    </v>
      </c>
      <c r="G315" s="22" t="str">
        <f>IFERROR(VLOOKUP(E315,Sheet3!A:H,8,0),"")</f>
        <v xml:space="preserve">フィッタ松山    </v>
      </c>
      <c r="H315" s="22" t="str">
        <f>IFERROR(VLOOKUP(E315,Sheet2!A:B,2,0),"")</f>
        <v/>
      </c>
      <c r="I315" s="22" t="str">
        <f t="shared" si="20"/>
        <v>1987</v>
      </c>
      <c r="J315" s="22">
        <f t="shared" si="21"/>
        <v>5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7</v>
      </c>
      <c r="B316" s="22">
        <f>IFERROR(テーブル_Swim015[[#This Row],[組]],"")</f>
        <v>5</v>
      </c>
      <c r="C316" s="22">
        <f>IFERROR(テーブル_Swim015[[#This Row],[水路]],"")</f>
        <v>7</v>
      </c>
      <c r="D316" s="22" t="str">
        <f t="shared" si="19"/>
        <v>757</v>
      </c>
      <c r="E316" s="22">
        <f>IFERROR(テーブル_Swim015[[#This Row],[選手番号]],"")</f>
        <v>200</v>
      </c>
      <c r="F316" s="22" t="str">
        <f>IFERROR(VLOOKUP(E316,Sheet3!A:H,3,0),"")</f>
        <v xml:space="preserve">西田　瑚雪                    </v>
      </c>
      <c r="G316" s="22" t="str">
        <f>IFERROR(VLOOKUP(E316,Sheet3!A:H,8,0),"")</f>
        <v xml:space="preserve">フィッタ松山    </v>
      </c>
      <c r="H316" s="22" t="str">
        <f>IFERROR(VLOOKUP(E316,Sheet2!A:B,2,0),"")</f>
        <v/>
      </c>
      <c r="I316" s="22" t="str">
        <f t="shared" si="20"/>
        <v>2007</v>
      </c>
      <c r="J316" s="22">
        <f t="shared" si="21"/>
        <v>5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7</v>
      </c>
      <c r="B317" s="22">
        <f>IFERROR(テーブル_Swim015[[#This Row],[組]],"")</f>
        <v>6</v>
      </c>
      <c r="C317" s="22">
        <f>IFERROR(テーブル_Swim015[[#This Row],[水路]],"")</f>
        <v>1</v>
      </c>
      <c r="D317" s="22" t="str">
        <f t="shared" si="19"/>
        <v>761</v>
      </c>
      <c r="E317" s="22">
        <f>IFERROR(テーブル_Swim015[[#This Row],[選手番号]],"")</f>
        <v>105</v>
      </c>
      <c r="F317" s="22" t="str">
        <f>IFERROR(VLOOKUP(E317,Sheet3!A:H,3,0),"")</f>
        <v xml:space="preserve">山林　美貴                    </v>
      </c>
      <c r="G317" s="22" t="str">
        <f>IFERROR(VLOOKUP(E317,Sheet3!A:H,8,0),"")</f>
        <v xml:space="preserve">ファイブテン    </v>
      </c>
      <c r="H317" s="22" t="str">
        <f>IFERROR(VLOOKUP(E317,Sheet2!A:B,2,0),"")</f>
        <v/>
      </c>
      <c r="I317" s="22" t="str">
        <f t="shared" si="20"/>
        <v>1057</v>
      </c>
      <c r="J317" s="22">
        <f t="shared" si="21"/>
        <v>6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7</v>
      </c>
      <c r="B318" s="22">
        <f>IFERROR(テーブル_Swim015[[#This Row],[組]],"")</f>
        <v>6</v>
      </c>
      <c r="C318" s="22">
        <f>IFERROR(テーブル_Swim015[[#This Row],[水路]],"")</f>
        <v>2</v>
      </c>
      <c r="D318" s="22" t="str">
        <f t="shared" si="19"/>
        <v>762</v>
      </c>
      <c r="E318" s="22">
        <f>IFERROR(テーブル_Swim015[[#This Row],[選手番号]],"")</f>
        <v>305</v>
      </c>
      <c r="F318" s="22" t="str">
        <f>IFERROR(VLOOKUP(E318,Sheet3!A:H,3,0),"")</f>
        <v xml:space="preserve">黒田　　菫                    </v>
      </c>
      <c r="G318" s="22" t="str">
        <f>IFERROR(VLOOKUP(E318,Sheet3!A:H,8,0),"")</f>
        <v xml:space="preserve">ﾌｨｯﾀｴﾐﾌﾙ松前    </v>
      </c>
      <c r="H318" s="22" t="str">
        <f>IFERROR(VLOOKUP(E318,Sheet2!A:B,2,0),"")</f>
        <v/>
      </c>
      <c r="I318" s="22" t="str">
        <f t="shared" si="20"/>
        <v>3057</v>
      </c>
      <c r="J318" s="22">
        <f t="shared" si="21"/>
        <v>6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7</v>
      </c>
      <c r="B319" s="22">
        <f>IFERROR(テーブル_Swim015[[#This Row],[組]],"")</f>
        <v>6</v>
      </c>
      <c r="C319" s="22">
        <f>IFERROR(テーブル_Swim015[[#This Row],[水路]],"")</f>
        <v>3</v>
      </c>
      <c r="D319" s="22" t="str">
        <f t="shared" si="19"/>
        <v>763</v>
      </c>
      <c r="E319" s="22">
        <f>IFERROR(テーブル_Swim015[[#This Row],[選手番号]],"")</f>
        <v>261</v>
      </c>
      <c r="F319" s="22" t="str">
        <f>IFERROR(VLOOKUP(E319,Sheet3!A:H,3,0),"")</f>
        <v xml:space="preserve">尾﨑　嘉音                    </v>
      </c>
      <c r="G319" s="22" t="str">
        <f>IFERROR(VLOOKUP(E319,Sheet3!A:H,8,0),"")</f>
        <v xml:space="preserve">フィッタ吉田    </v>
      </c>
      <c r="H319" s="22" t="str">
        <f>IFERROR(VLOOKUP(E319,Sheet2!A:B,2,0),"")</f>
        <v/>
      </c>
      <c r="I319" s="22" t="str">
        <f t="shared" si="20"/>
        <v>2617</v>
      </c>
      <c r="J319" s="22">
        <f t="shared" si="21"/>
        <v>6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7</v>
      </c>
      <c r="B320" s="22">
        <f>IFERROR(テーブル_Swim015[[#This Row],[組]],"")</f>
        <v>6</v>
      </c>
      <c r="C320" s="22">
        <f>IFERROR(テーブル_Swim015[[#This Row],[水路]],"")</f>
        <v>4</v>
      </c>
      <c r="D320" s="22" t="str">
        <f t="shared" si="19"/>
        <v>764</v>
      </c>
      <c r="E320" s="22">
        <f>IFERROR(テーブル_Swim015[[#This Row],[選手番号]],"")</f>
        <v>350</v>
      </c>
      <c r="F320" s="22" t="str">
        <f>IFERROR(VLOOKUP(E320,Sheet3!A:H,3,0),"")</f>
        <v xml:space="preserve">村田　　椛                    </v>
      </c>
      <c r="G320" s="22" t="str">
        <f>IFERROR(VLOOKUP(E320,Sheet3!A:H,8,0),"")</f>
        <v xml:space="preserve">AQUA            </v>
      </c>
      <c r="H320" s="22" t="str">
        <f>IFERROR(VLOOKUP(E320,Sheet2!A:B,2,0),"")</f>
        <v/>
      </c>
      <c r="I320" s="22" t="str">
        <f t="shared" si="20"/>
        <v>3507</v>
      </c>
      <c r="J320" s="22">
        <f t="shared" si="21"/>
        <v>6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7</v>
      </c>
      <c r="B321" s="22">
        <f>IFERROR(テーブル_Swim015[[#This Row],[組]],"")</f>
        <v>6</v>
      </c>
      <c r="C321" s="22">
        <f>IFERROR(テーブル_Swim015[[#This Row],[水路]],"")</f>
        <v>5</v>
      </c>
      <c r="D321" s="22" t="str">
        <f t="shared" si="19"/>
        <v>765</v>
      </c>
      <c r="E321" s="22">
        <f>IFERROR(テーブル_Swim015[[#This Row],[選手番号]],"")</f>
        <v>17</v>
      </c>
      <c r="F321" s="22" t="str">
        <f>IFERROR(VLOOKUP(E321,Sheet3!A:H,3,0),"")</f>
        <v xml:space="preserve">奥本　日和                    </v>
      </c>
      <c r="G321" s="22" t="str">
        <f>IFERROR(VLOOKUP(E321,Sheet3!A:H,8,0),"")</f>
        <v xml:space="preserve">五百木ＳＣ      </v>
      </c>
      <c r="H321" s="22" t="str">
        <f>IFERROR(VLOOKUP(E321,Sheet2!A:B,2,0),"")</f>
        <v/>
      </c>
      <c r="I321" s="22" t="str">
        <f t="shared" si="20"/>
        <v>177</v>
      </c>
      <c r="J321" s="22">
        <f t="shared" si="21"/>
        <v>6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7</v>
      </c>
      <c r="B322" s="22">
        <f>IFERROR(テーブル_Swim015[[#This Row],[組]],"")</f>
        <v>6</v>
      </c>
      <c r="C322" s="22">
        <f>IFERROR(テーブル_Swim015[[#This Row],[水路]],"")</f>
        <v>6</v>
      </c>
      <c r="D322" s="22" t="str">
        <f t="shared" si="19"/>
        <v>766</v>
      </c>
      <c r="E322" s="22">
        <f>IFERROR(テーブル_Swim015[[#This Row],[選手番号]],"")</f>
        <v>265</v>
      </c>
      <c r="F322" s="22" t="str">
        <f>IFERROR(VLOOKUP(E322,Sheet3!A:H,3,0),"")</f>
        <v xml:space="preserve">小島　侑芭                    </v>
      </c>
      <c r="G322" s="22" t="str">
        <f>IFERROR(VLOOKUP(E322,Sheet3!A:H,8,0),"")</f>
        <v xml:space="preserve">フィッタ吉田    </v>
      </c>
      <c r="H322" s="22" t="str">
        <f>IFERROR(VLOOKUP(E322,Sheet2!A:B,2,0),"")</f>
        <v/>
      </c>
      <c r="I322" s="22" t="str">
        <f t="shared" si="20"/>
        <v>2657</v>
      </c>
      <c r="J322" s="22">
        <f t="shared" si="21"/>
        <v>6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7</v>
      </c>
      <c r="B323" s="22">
        <f>IFERROR(テーブル_Swim015[[#This Row],[組]],"")</f>
        <v>6</v>
      </c>
      <c r="C323" s="22">
        <f>IFERROR(テーブル_Swim015[[#This Row],[水路]],"")</f>
        <v>7</v>
      </c>
      <c r="D323" s="22" t="str">
        <f t="shared" ref="D323:D386" si="23">CONCATENATE(A323,B323,C323)</f>
        <v>767</v>
      </c>
      <c r="E323" s="22">
        <f>IFERROR(テーブル_Swim015[[#This Row],[選手番号]],"")</f>
        <v>160</v>
      </c>
      <c r="F323" s="22" t="str">
        <f>IFERROR(VLOOKUP(E323,Sheet3!A:H,3,0),"")</f>
        <v xml:space="preserve">濵田　瑠美                    </v>
      </c>
      <c r="G323" s="22" t="str">
        <f>IFERROR(VLOOKUP(E323,Sheet3!A:H,8,0),"")</f>
        <v xml:space="preserve">ＭＧ双葉        </v>
      </c>
      <c r="H323" s="22" t="str">
        <f>IFERROR(VLOOKUP(E323,Sheet2!A:B,2,0),"")</f>
        <v/>
      </c>
      <c r="I323" s="22" t="str">
        <f t="shared" si="20"/>
        <v>1607</v>
      </c>
      <c r="J323" s="22">
        <f t="shared" si="21"/>
        <v>6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7</v>
      </c>
      <c r="B324" s="22">
        <f>IFERROR(テーブル_Swim015[[#This Row],[組]],"")</f>
        <v>7</v>
      </c>
      <c r="C324" s="22">
        <f>IFERROR(テーブル_Swim015[[#This Row],[水路]],"")</f>
        <v>1</v>
      </c>
      <c r="D324" s="22" t="str">
        <f t="shared" si="23"/>
        <v>771</v>
      </c>
      <c r="E324" s="22">
        <f>IFERROR(テーブル_Swim015[[#This Row],[選手番号]],"")</f>
        <v>269</v>
      </c>
      <c r="F324" s="22" t="str">
        <f>IFERROR(VLOOKUP(E324,Sheet3!A:H,3,0),"")</f>
        <v xml:space="preserve">渡邊　心暖                    </v>
      </c>
      <c r="G324" s="22" t="str">
        <f>IFERROR(VLOOKUP(E324,Sheet3!A:H,8,0),"")</f>
        <v xml:space="preserve">Ryuow           </v>
      </c>
      <c r="H324" s="22" t="str">
        <f>IFERROR(VLOOKUP(E324,Sheet2!A:B,2,0),"")</f>
        <v/>
      </c>
      <c r="I324" s="22" t="str">
        <f t="shared" si="20"/>
        <v>2697</v>
      </c>
      <c r="J324" s="22">
        <f t="shared" si="21"/>
        <v>7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7</v>
      </c>
      <c r="B325" s="22">
        <f>IFERROR(テーブル_Swim015[[#This Row],[組]],"")</f>
        <v>7</v>
      </c>
      <c r="C325" s="22">
        <f>IFERROR(テーブル_Swim015[[#This Row],[水路]],"")</f>
        <v>2</v>
      </c>
      <c r="D325" s="22" t="str">
        <f t="shared" si="23"/>
        <v>772</v>
      </c>
      <c r="E325" s="22">
        <f>IFERROR(テーブル_Swim015[[#This Row],[選手番号]],"")</f>
        <v>15</v>
      </c>
      <c r="F325" s="22" t="str">
        <f>IFERROR(VLOOKUP(E325,Sheet3!A:H,3,0),"")</f>
        <v xml:space="preserve">桑村　希海                    </v>
      </c>
      <c r="G325" s="22" t="str">
        <f>IFERROR(VLOOKUP(E325,Sheet3!A:H,8,0),"")</f>
        <v xml:space="preserve">五百木ＳＣ      </v>
      </c>
      <c r="H325" s="22" t="str">
        <f>IFERROR(VLOOKUP(E325,Sheet2!A:B,2,0),"")</f>
        <v/>
      </c>
      <c r="I325" s="22" t="str">
        <f t="shared" si="20"/>
        <v>157</v>
      </c>
      <c r="J325" s="22">
        <f t="shared" si="21"/>
        <v>7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7</v>
      </c>
      <c r="B326" s="22">
        <f>IFERROR(テーブル_Swim015[[#This Row],[組]],"")</f>
        <v>7</v>
      </c>
      <c r="C326" s="22">
        <f>IFERROR(テーブル_Swim015[[#This Row],[水路]],"")</f>
        <v>3</v>
      </c>
      <c r="D326" s="22" t="str">
        <f t="shared" si="23"/>
        <v>773</v>
      </c>
      <c r="E326" s="22">
        <f>IFERROR(テーブル_Swim015[[#This Row],[選手番号]],"")</f>
        <v>256</v>
      </c>
      <c r="F326" s="22" t="str">
        <f>IFERROR(VLOOKUP(E326,Sheet3!A:H,3,0),"")</f>
        <v xml:space="preserve">坂本　蘭世                    </v>
      </c>
      <c r="G326" s="22" t="str">
        <f>IFERROR(VLOOKUP(E326,Sheet3!A:H,8,0),"")</f>
        <v xml:space="preserve">フィッタ吉田    </v>
      </c>
      <c r="H326" s="22" t="str">
        <f>IFERROR(VLOOKUP(E326,Sheet2!A:B,2,0),"")</f>
        <v/>
      </c>
      <c r="I326" s="22" t="str">
        <f t="shared" si="20"/>
        <v>2567</v>
      </c>
      <c r="J326" s="22">
        <f t="shared" si="21"/>
        <v>7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7</v>
      </c>
      <c r="B327" s="22">
        <f>IFERROR(テーブル_Swim015[[#This Row],[組]],"")</f>
        <v>7</v>
      </c>
      <c r="C327" s="22">
        <f>IFERROR(テーブル_Swim015[[#This Row],[水路]],"")</f>
        <v>4</v>
      </c>
      <c r="D327" s="22" t="str">
        <f t="shared" si="23"/>
        <v>774</v>
      </c>
      <c r="E327" s="22">
        <f>IFERROR(テーブル_Swim015[[#This Row],[選手番号]],"")</f>
        <v>255</v>
      </c>
      <c r="F327" s="22" t="str">
        <f>IFERROR(VLOOKUP(E327,Sheet3!A:H,3,0),"")</f>
        <v xml:space="preserve">中村　美心                    </v>
      </c>
      <c r="G327" s="22" t="str">
        <f>IFERROR(VLOOKUP(E327,Sheet3!A:H,8,0),"")</f>
        <v xml:space="preserve">フィッタ吉田    </v>
      </c>
      <c r="H327" s="22" t="str">
        <f>IFERROR(VLOOKUP(E327,Sheet2!A:B,2,0),"")</f>
        <v/>
      </c>
      <c r="I327" s="22" t="str">
        <f t="shared" si="20"/>
        <v>2557</v>
      </c>
      <c r="J327" s="22">
        <f t="shared" si="21"/>
        <v>7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7</v>
      </c>
      <c r="B328" s="22">
        <f>IFERROR(テーブル_Swim015[[#This Row],[組]],"")</f>
        <v>7</v>
      </c>
      <c r="C328" s="22">
        <f>IFERROR(テーブル_Swim015[[#This Row],[水路]],"")</f>
        <v>5</v>
      </c>
      <c r="D328" s="22" t="str">
        <f t="shared" si="23"/>
        <v>775</v>
      </c>
      <c r="E328" s="22">
        <f>IFERROR(テーブル_Swim015[[#This Row],[選手番号]],"")</f>
        <v>18</v>
      </c>
      <c r="F328" s="22" t="str">
        <f>IFERROR(VLOOKUP(E328,Sheet3!A:H,3,0),"")</f>
        <v xml:space="preserve">芝　　怜菜                    </v>
      </c>
      <c r="G328" s="22" t="str">
        <f>IFERROR(VLOOKUP(E328,Sheet3!A:H,8,0),"")</f>
        <v xml:space="preserve">五百木ＳＣ      </v>
      </c>
      <c r="H328" s="22" t="str">
        <f>IFERROR(VLOOKUP(E328,Sheet2!A:B,2,0),"")</f>
        <v/>
      </c>
      <c r="I328" s="22" t="str">
        <f t="shared" si="20"/>
        <v>187</v>
      </c>
      <c r="J328" s="22">
        <f t="shared" si="21"/>
        <v>7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7</v>
      </c>
      <c r="B329" s="22">
        <f>IFERROR(テーブル_Swim015[[#This Row],[組]],"")</f>
        <v>7</v>
      </c>
      <c r="C329" s="22">
        <f>IFERROR(テーブル_Swim015[[#This Row],[水路]],"")</f>
        <v>6</v>
      </c>
      <c r="D329" s="22" t="str">
        <f t="shared" si="23"/>
        <v>776</v>
      </c>
      <c r="E329" s="22">
        <f>IFERROR(テーブル_Swim015[[#This Row],[選手番号]],"")</f>
        <v>258</v>
      </c>
      <c r="F329" s="22" t="str">
        <f>IFERROR(VLOOKUP(E329,Sheet3!A:H,3,0),"")</f>
        <v xml:space="preserve">秋山　莉子                    </v>
      </c>
      <c r="G329" s="22" t="str">
        <f>IFERROR(VLOOKUP(E329,Sheet3!A:H,8,0),"")</f>
        <v xml:space="preserve">フィッタ吉田    </v>
      </c>
      <c r="H329" s="22" t="str">
        <f>IFERROR(VLOOKUP(E329,Sheet2!A:B,2,0),"")</f>
        <v/>
      </c>
      <c r="I329" s="22" t="str">
        <f t="shared" si="20"/>
        <v>2587</v>
      </c>
      <c r="J329" s="22">
        <f t="shared" si="21"/>
        <v>7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7</v>
      </c>
      <c r="B330" s="22">
        <f>IFERROR(テーブル_Swim015[[#This Row],[組]],"")</f>
        <v>7</v>
      </c>
      <c r="C330" s="22">
        <f>IFERROR(テーブル_Swim015[[#This Row],[水路]],"")</f>
        <v>7</v>
      </c>
      <c r="D330" s="22" t="str">
        <f t="shared" si="23"/>
        <v>777</v>
      </c>
      <c r="E330" s="22">
        <f>IFERROR(テーブル_Swim015[[#This Row],[選手番号]],"")</f>
        <v>346</v>
      </c>
      <c r="F330" s="22" t="str">
        <f>IFERROR(VLOOKUP(E330,Sheet3!A:H,3,0),"")</f>
        <v xml:space="preserve">野木こころ                    </v>
      </c>
      <c r="G330" s="22" t="str">
        <f>IFERROR(VLOOKUP(E330,Sheet3!A:H,8,0),"")</f>
        <v xml:space="preserve">AQUA            </v>
      </c>
      <c r="H330" s="22" t="str">
        <f>IFERROR(VLOOKUP(E330,Sheet2!A:B,2,0),"")</f>
        <v/>
      </c>
      <c r="I330" s="22" t="str">
        <f t="shared" si="20"/>
        <v>3467</v>
      </c>
      <c r="J330" s="22">
        <f t="shared" si="21"/>
        <v>7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8</v>
      </c>
      <c r="B331" s="22">
        <f>IFERROR(テーブル_Swim015[[#This Row],[組]],"")</f>
        <v>1</v>
      </c>
      <c r="C331" s="22">
        <f>IFERROR(テーブル_Swim015[[#This Row],[水路]],"")</f>
        <v>1</v>
      </c>
      <c r="D331" s="22" t="str">
        <f t="shared" si="23"/>
        <v>811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08</v>
      </c>
      <c r="J331" s="22">
        <f t="shared" si="21"/>
        <v>1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8</v>
      </c>
      <c r="B332" s="22">
        <f>IFERROR(テーブル_Swim015[[#This Row],[組]],"")</f>
        <v>1</v>
      </c>
      <c r="C332" s="22">
        <f>IFERROR(テーブル_Swim015[[#This Row],[水路]],"")</f>
        <v>2</v>
      </c>
      <c r="D332" s="22" t="str">
        <f t="shared" si="23"/>
        <v>812</v>
      </c>
      <c r="E332" s="22">
        <f>IFERROR(テーブル_Swim015[[#This Row],[選手番号]],"")</f>
        <v>192</v>
      </c>
      <c r="F332" s="22" t="str">
        <f>IFERROR(VLOOKUP(E332,Sheet3!A:H,3,0),"")</f>
        <v xml:space="preserve">井村　遥翔                    </v>
      </c>
      <c r="G332" s="22" t="str">
        <f>IFERROR(VLOOKUP(E332,Sheet3!A:H,8,0),"")</f>
        <v xml:space="preserve">フィッタ松山    </v>
      </c>
      <c r="H332" s="22" t="str">
        <f>IFERROR(VLOOKUP(E332,Sheet2!A:B,2,0),"")</f>
        <v/>
      </c>
      <c r="I332" s="22" t="str">
        <f t="shared" si="20"/>
        <v>1928</v>
      </c>
      <c r="J332" s="22">
        <f t="shared" si="21"/>
        <v>1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8</v>
      </c>
      <c r="B333" s="22">
        <f>IFERROR(テーブル_Swim015[[#This Row],[組]],"")</f>
        <v>1</v>
      </c>
      <c r="C333" s="22">
        <f>IFERROR(テーブル_Swim015[[#This Row],[水路]],"")</f>
        <v>3</v>
      </c>
      <c r="D333" s="22" t="str">
        <f t="shared" si="23"/>
        <v>813</v>
      </c>
      <c r="E333" s="22">
        <f>IFERROR(テーブル_Swim015[[#This Row],[選手番号]],"")</f>
        <v>193</v>
      </c>
      <c r="F333" s="22" t="str">
        <f>IFERROR(VLOOKUP(E333,Sheet3!A:H,3,0),"")</f>
        <v xml:space="preserve">松岡誠士郎                    </v>
      </c>
      <c r="G333" s="22" t="str">
        <f>IFERROR(VLOOKUP(E333,Sheet3!A:H,8,0),"")</f>
        <v xml:space="preserve">フィッタ松山    </v>
      </c>
      <c r="H333" s="22" t="str">
        <f>IFERROR(VLOOKUP(E333,Sheet2!A:B,2,0),"")</f>
        <v/>
      </c>
      <c r="I333" s="22" t="str">
        <f t="shared" si="20"/>
        <v>1938</v>
      </c>
      <c r="J333" s="22">
        <f t="shared" si="21"/>
        <v>1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8</v>
      </c>
      <c r="B334" s="22">
        <f>IFERROR(テーブル_Swim015[[#This Row],[組]],"")</f>
        <v>1</v>
      </c>
      <c r="C334" s="22">
        <f>IFERROR(テーブル_Swim015[[#This Row],[水路]],"")</f>
        <v>4</v>
      </c>
      <c r="D334" s="22" t="str">
        <f t="shared" si="23"/>
        <v>814</v>
      </c>
      <c r="E334" s="22">
        <f>IFERROR(テーブル_Swim015[[#This Row],[選手番号]],"")</f>
        <v>295</v>
      </c>
      <c r="F334" s="22" t="str">
        <f>IFERROR(VLOOKUP(E334,Sheet3!A:H,3,0),"")</f>
        <v xml:space="preserve">西岡　　駿                    </v>
      </c>
      <c r="G334" s="22" t="str">
        <f>IFERROR(VLOOKUP(E334,Sheet3!A:H,8,0),"")</f>
        <v xml:space="preserve">ﾌｨｯﾀｴﾐﾌﾙ松前    </v>
      </c>
      <c r="H334" s="22" t="str">
        <f>IFERROR(VLOOKUP(E334,Sheet2!A:B,2,0),"")</f>
        <v/>
      </c>
      <c r="I334" s="22" t="str">
        <f t="shared" si="20"/>
        <v>2958</v>
      </c>
      <c r="J334" s="22">
        <f t="shared" si="21"/>
        <v>1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8</v>
      </c>
      <c r="B335" s="22">
        <f>IFERROR(テーブル_Swim015[[#This Row],[組]],"")</f>
        <v>1</v>
      </c>
      <c r="C335" s="22">
        <f>IFERROR(テーブル_Swim015[[#This Row],[水路]],"")</f>
        <v>5</v>
      </c>
      <c r="D335" s="22" t="str">
        <f t="shared" si="23"/>
        <v>815</v>
      </c>
      <c r="E335" s="22">
        <f>IFERROR(テーブル_Swim015[[#This Row],[選手番号]],"")</f>
        <v>45</v>
      </c>
      <c r="F335" s="22" t="str">
        <f>IFERROR(VLOOKUP(E335,Sheet3!A:H,3,0),"")</f>
        <v xml:space="preserve">玉井　悠慎                    </v>
      </c>
      <c r="G335" s="22" t="str">
        <f>IFERROR(VLOOKUP(E335,Sheet3!A:H,8,0),"")</f>
        <v xml:space="preserve">南海ＤＣ        </v>
      </c>
      <c r="H335" s="22" t="str">
        <f>IFERROR(VLOOKUP(E335,Sheet2!A:B,2,0),"")</f>
        <v/>
      </c>
      <c r="I335" s="22" t="str">
        <f t="shared" si="20"/>
        <v>458</v>
      </c>
      <c r="J335" s="22">
        <f t="shared" si="21"/>
        <v>1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8</v>
      </c>
      <c r="B336" s="22">
        <f>IFERROR(テーブル_Swim015[[#This Row],[組]],"")</f>
        <v>1</v>
      </c>
      <c r="C336" s="22">
        <f>IFERROR(テーブル_Swim015[[#This Row],[水路]],"")</f>
        <v>6</v>
      </c>
      <c r="D336" s="22" t="str">
        <f t="shared" si="23"/>
        <v>816</v>
      </c>
      <c r="E336" s="22">
        <f>IFERROR(テーブル_Swim015[[#This Row],[選手番号]],"")</f>
        <v>191</v>
      </c>
      <c r="F336" s="22" t="str">
        <f>IFERROR(VLOOKUP(E336,Sheet3!A:H,3,0),"")</f>
        <v xml:space="preserve">久保　勇人                    </v>
      </c>
      <c r="G336" s="22" t="str">
        <f>IFERROR(VLOOKUP(E336,Sheet3!A:H,8,0),"")</f>
        <v xml:space="preserve">フィッタ松山    </v>
      </c>
      <c r="H336" s="22" t="str">
        <f>IFERROR(VLOOKUP(E336,Sheet2!A:B,2,0),"")</f>
        <v/>
      </c>
      <c r="I336" s="22" t="str">
        <f t="shared" si="20"/>
        <v>1918</v>
      </c>
      <c r="J336" s="22">
        <f t="shared" si="21"/>
        <v>1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8</v>
      </c>
      <c r="B337" s="22">
        <f>IFERROR(テーブル_Swim015[[#This Row],[組]],"")</f>
        <v>1</v>
      </c>
      <c r="C337" s="22">
        <f>IFERROR(テーブル_Swim015[[#This Row],[水路]],"")</f>
        <v>7</v>
      </c>
      <c r="D337" s="22" t="str">
        <f t="shared" si="23"/>
        <v>817</v>
      </c>
      <c r="E337" s="22">
        <f>IFERROR(テーブル_Swim015[[#This Row],[選手番号]],"")</f>
        <v>194</v>
      </c>
      <c r="F337" s="22" t="str">
        <f>IFERROR(VLOOKUP(E337,Sheet3!A:H,3,0),"")</f>
        <v xml:space="preserve">高橋　良征                    </v>
      </c>
      <c r="G337" s="22" t="str">
        <f>IFERROR(VLOOKUP(E337,Sheet3!A:H,8,0),"")</f>
        <v xml:space="preserve">フィッタ松山    </v>
      </c>
      <c r="H337" s="22" t="str">
        <f>IFERROR(VLOOKUP(E337,Sheet2!A:B,2,0),"")</f>
        <v/>
      </c>
      <c r="I337" s="22" t="str">
        <f t="shared" si="20"/>
        <v>1948</v>
      </c>
      <c r="J337" s="22">
        <f t="shared" si="21"/>
        <v>1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8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3"/>
        <v>821</v>
      </c>
      <c r="E338" s="22">
        <f>IFERROR(テーブル_Swim015[[#This Row],[選手番号]],"")</f>
        <v>333</v>
      </c>
      <c r="F338" s="22" t="str">
        <f>IFERROR(VLOOKUP(E338,Sheet3!A:H,3,0),"")</f>
        <v xml:space="preserve">藤田　海心                    </v>
      </c>
      <c r="G338" s="22" t="str">
        <f>IFERROR(VLOOKUP(E338,Sheet3!A:H,8,0),"")</f>
        <v xml:space="preserve">えいしSC北条    </v>
      </c>
      <c r="H338" s="22" t="str">
        <f>IFERROR(VLOOKUP(E338,Sheet2!A:B,2,0),"")</f>
        <v/>
      </c>
      <c r="I338" s="22" t="str">
        <f t="shared" si="20"/>
        <v>3338</v>
      </c>
      <c r="J338" s="22">
        <f t="shared" si="21"/>
        <v>2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8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3"/>
        <v>822</v>
      </c>
      <c r="E339" s="22">
        <f>IFERROR(テーブル_Swim015[[#This Row],[選手番号]],"")</f>
        <v>74</v>
      </c>
      <c r="F339" s="22" t="str">
        <f>IFERROR(VLOOKUP(E339,Sheet3!A:H,3,0),"")</f>
        <v xml:space="preserve">森　　瑛心                    </v>
      </c>
      <c r="G339" s="22" t="str">
        <f>IFERROR(VLOOKUP(E339,Sheet3!A:H,8,0),"")</f>
        <v xml:space="preserve">ＭＧ瀬戸内      </v>
      </c>
      <c r="H339" s="22" t="str">
        <f>IFERROR(VLOOKUP(E339,Sheet2!A:B,2,0),"")</f>
        <v/>
      </c>
      <c r="I339" s="22" t="str">
        <f t="shared" ref="I339:I402" si="24">CONCATENATE(E339,A339)</f>
        <v>748</v>
      </c>
      <c r="J339" s="22">
        <f t="shared" ref="J339:J402" si="25">B339</f>
        <v>2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8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3"/>
        <v>823</v>
      </c>
      <c r="E340" s="22">
        <f>IFERROR(テーブル_Swim015[[#This Row],[選手番号]],"")</f>
        <v>155</v>
      </c>
      <c r="F340" s="22" t="str">
        <f>IFERROR(VLOOKUP(E340,Sheet3!A:H,3,0),"")</f>
        <v xml:space="preserve">越智　裕惺                    </v>
      </c>
      <c r="G340" s="22" t="str">
        <f>IFERROR(VLOOKUP(E340,Sheet3!A:H,8,0),"")</f>
        <v xml:space="preserve">ＭＧ双葉        </v>
      </c>
      <c r="H340" s="22" t="str">
        <f>IFERROR(VLOOKUP(E340,Sheet2!A:B,2,0),"")</f>
        <v/>
      </c>
      <c r="I340" s="22" t="str">
        <f t="shared" si="24"/>
        <v>1558</v>
      </c>
      <c r="J340" s="22">
        <f t="shared" si="25"/>
        <v>2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8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3"/>
        <v>824</v>
      </c>
      <c r="E341" s="22">
        <f>IFERROR(テーブル_Swim015[[#This Row],[選手番号]],"")</f>
        <v>294</v>
      </c>
      <c r="F341" s="22" t="str">
        <f>IFERROR(VLOOKUP(E341,Sheet3!A:H,3,0),"")</f>
        <v xml:space="preserve">山下　　陸                    </v>
      </c>
      <c r="G341" s="22" t="str">
        <f>IFERROR(VLOOKUP(E341,Sheet3!A:H,8,0),"")</f>
        <v xml:space="preserve">ﾌｨｯﾀｴﾐﾌﾙ松前    </v>
      </c>
      <c r="H341" s="22" t="str">
        <f>IFERROR(VLOOKUP(E341,Sheet2!A:B,2,0),"")</f>
        <v/>
      </c>
      <c r="I341" s="22" t="str">
        <f t="shared" si="24"/>
        <v>2948</v>
      </c>
      <c r="J341" s="22">
        <f t="shared" si="25"/>
        <v>2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8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3"/>
        <v>825</v>
      </c>
      <c r="E342" s="22">
        <f>IFERROR(テーブル_Swim015[[#This Row],[選手番号]],"")</f>
        <v>12</v>
      </c>
      <c r="F342" s="22" t="str">
        <f>IFERROR(VLOOKUP(E342,Sheet3!A:H,3,0),"")</f>
        <v xml:space="preserve">中岡　翔大                    </v>
      </c>
      <c r="G342" s="22" t="str">
        <f>IFERROR(VLOOKUP(E342,Sheet3!A:H,8,0),"")</f>
        <v xml:space="preserve">五百木ＳＣ      </v>
      </c>
      <c r="H342" s="22" t="str">
        <f>IFERROR(VLOOKUP(E342,Sheet2!A:B,2,0),"")</f>
        <v/>
      </c>
      <c r="I342" s="22" t="str">
        <f t="shared" si="24"/>
        <v>128</v>
      </c>
      <c r="J342" s="22">
        <f t="shared" si="25"/>
        <v>2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8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3"/>
        <v>826</v>
      </c>
      <c r="E343" s="22">
        <f>IFERROR(テーブル_Swim015[[#This Row],[選手番号]],"")</f>
        <v>95</v>
      </c>
      <c r="F343" s="22" t="str">
        <f>IFERROR(VLOOKUP(E343,Sheet3!A:H,3,0),"")</f>
        <v xml:space="preserve">高橋　昇暉                    </v>
      </c>
      <c r="G343" s="22" t="str">
        <f>IFERROR(VLOOKUP(E343,Sheet3!A:H,8,0),"")</f>
        <v xml:space="preserve">ファイブテン    </v>
      </c>
      <c r="H343" s="22" t="str">
        <f>IFERROR(VLOOKUP(E343,Sheet2!A:B,2,0),"")</f>
        <v/>
      </c>
      <c r="I343" s="22" t="str">
        <f t="shared" si="24"/>
        <v>958</v>
      </c>
      <c r="J343" s="22">
        <f t="shared" si="25"/>
        <v>2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8</v>
      </c>
      <c r="B344" s="22">
        <f>IFERROR(テーブル_Swim015[[#This Row],[組]],"")</f>
        <v>2</v>
      </c>
      <c r="C344" s="22">
        <f>IFERROR(テーブル_Swim015[[#This Row],[水路]],"")</f>
        <v>7</v>
      </c>
      <c r="D344" s="22" t="str">
        <f t="shared" si="23"/>
        <v>827</v>
      </c>
      <c r="E344" s="22">
        <f>IFERROR(テーブル_Swim015[[#This Row],[選手番号]],"")</f>
        <v>221</v>
      </c>
      <c r="F344" s="22" t="str">
        <f>IFERROR(VLOOKUP(E344,Sheet3!A:H,3,0),"")</f>
        <v xml:space="preserve">中谷　栄翔                    </v>
      </c>
      <c r="G344" s="22" t="str">
        <f>IFERROR(VLOOKUP(E344,Sheet3!A:H,8,0),"")</f>
        <v xml:space="preserve">フィッタ重信    </v>
      </c>
      <c r="H344" s="22" t="str">
        <f>IFERROR(VLOOKUP(E344,Sheet2!A:B,2,0),"")</f>
        <v/>
      </c>
      <c r="I344" s="22" t="str">
        <f t="shared" si="24"/>
        <v>2218</v>
      </c>
      <c r="J344" s="22">
        <f t="shared" si="25"/>
        <v>2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8</v>
      </c>
      <c r="B345" s="22">
        <f>IFERROR(テーブル_Swim015[[#This Row],[組]],"")</f>
        <v>3</v>
      </c>
      <c r="C345" s="22">
        <f>IFERROR(テーブル_Swim015[[#This Row],[水路]],"")</f>
        <v>1</v>
      </c>
      <c r="D345" s="22" t="str">
        <f t="shared" si="23"/>
        <v>831</v>
      </c>
      <c r="E345" s="22">
        <f>IFERROR(テーブル_Swim015[[#This Row],[選手番号]],"")</f>
        <v>267</v>
      </c>
      <c r="F345" s="22" t="str">
        <f>IFERROR(VLOOKUP(E345,Sheet3!A:H,3,0),"")</f>
        <v xml:space="preserve">西山承太郎                    </v>
      </c>
      <c r="G345" s="22" t="str">
        <f>IFERROR(VLOOKUP(E345,Sheet3!A:H,8,0),"")</f>
        <v xml:space="preserve">Ryuow           </v>
      </c>
      <c r="H345" s="22" t="str">
        <f>IFERROR(VLOOKUP(E345,Sheet2!A:B,2,0),"")</f>
        <v/>
      </c>
      <c r="I345" s="22" t="str">
        <f t="shared" si="24"/>
        <v>2678</v>
      </c>
      <c r="J345" s="22">
        <f t="shared" si="25"/>
        <v>3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8</v>
      </c>
      <c r="B346" s="22">
        <f>IFERROR(テーブル_Swim015[[#This Row],[組]],"")</f>
        <v>3</v>
      </c>
      <c r="C346" s="22">
        <f>IFERROR(テーブル_Swim015[[#This Row],[水路]],"")</f>
        <v>2</v>
      </c>
      <c r="D346" s="22" t="str">
        <f t="shared" si="23"/>
        <v>832</v>
      </c>
      <c r="E346" s="22">
        <f>IFERROR(テーブル_Swim015[[#This Row],[選手番号]],"")</f>
        <v>182</v>
      </c>
      <c r="F346" s="22" t="str">
        <f>IFERROR(VLOOKUP(E346,Sheet3!A:H,3,0),"")</f>
        <v xml:space="preserve">田村　　公                    </v>
      </c>
      <c r="G346" s="22" t="str">
        <f>IFERROR(VLOOKUP(E346,Sheet3!A:H,8,0),"")</f>
        <v xml:space="preserve">フィッタ松山    </v>
      </c>
      <c r="H346" s="22" t="str">
        <f>IFERROR(VLOOKUP(E346,Sheet2!A:B,2,0),"")</f>
        <v/>
      </c>
      <c r="I346" s="22" t="str">
        <f t="shared" si="24"/>
        <v>1828</v>
      </c>
      <c r="J346" s="22">
        <f t="shared" si="25"/>
        <v>3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8</v>
      </c>
      <c r="B347" s="22">
        <f>IFERROR(テーブル_Swim015[[#This Row],[組]],"")</f>
        <v>3</v>
      </c>
      <c r="C347" s="22">
        <f>IFERROR(テーブル_Swim015[[#This Row],[水路]],"")</f>
        <v>3</v>
      </c>
      <c r="D347" s="22" t="str">
        <f t="shared" si="23"/>
        <v>833</v>
      </c>
      <c r="E347" s="22">
        <f>IFERROR(テーブル_Swim015[[#This Row],[選手番号]],"")</f>
        <v>58</v>
      </c>
      <c r="F347" s="22" t="str">
        <f>IFERROR(VLOOKUP(E347,Sheet3!A:H,3,0),"")</f>
        <v xml:space="preserve">脇　　章人                    </v>
      </c>
      <c r="G347" s="22" t="str">
        <f>IFERROR(VLOOKUP(E347,Sheet3!A:H,8,0),"")</f>
        <v xml:space="preserve">ｴﾘｴｰﾙSRT        </v>
      </c>
      <c r="H347" s="22" t="str">
        <f>IFERROR(VLOOKUP(E347,Sheet2!A:B,2,0),"")</f>
        <v/>
      </c>
      <c r="I347" s="22" t="str">
        <f t="shared" si="24"/>
        <v>588</v>
      </c>
      <c r="J347" s="22">
        <f t="shared" si="25"/>
        <v>3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8</v>
      </c>
      <c r="B348" s="22">
        <f>IFERROR(テーブル_Swim015[[#This Row],[組]],"")</f>
        <v>3</v>
      </c>
      <c r="C348" s="22">
        <f>IFERROR(テーブル_Swim015[[#This Row],[水路]],"")</f>
        <v>4</v>
      </c>
      <c r="D348" s="22" t="str">
        <f t="shared" si="23"/>
        <v>834</v>
      </c>
      <c r="E348" s="22">
        <f>IFERROR(テーブル_Swim015[[#This Row],[選手番号]],"")</f>
        <v>156</v>
      </c>
      <c r="F348" s="22" t="str">
        <f>IFERROR(VLOOKUP(E348,Sheet3!A:H,3,0),"")</f>
        <v xml:space="preserve">山内　大和                    </v>
      </c>
      <c r="G348" s="22" t="str">
        <f>IFERROR(VLOOKUP(E348,Sheet3!A:H,8,0),"")</f>
        <v xml:space="preserve">ＭＧ双葉        </v>
      </c>
      <c r="H348" s="22" t="str">
        <f>IFERROR(VLOOKUP(E348,Sheet2!A:B,2,0),"")</f>
        <v/>
      </c>
      <c r="I348" s="22" t="str">
        <f t="shared" si="24"/>
        <v>1568</v>
      </c>
      <c r="J348" s="22">
        <f t="shared" si="25"/>
        <v>3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8</v>
      </c>
      <c r="B349" s="22">
        <f>IFERROR(テーブル_Swim015[[#This Row],[組]],"")</f>
        <v>3</v>
      </c>
      <c r="C349" s="22">
        <f>IFERROR(テーブル_Swim015[[#This Row],[水路]],"")</f>
        <v>5</v>
      </c>
      <c r="D349" s="22" t="str">
        <f t="shared" si="23"/>
        <v>835</v>
      </c>
      <c r="E349" s="22">
        <f>IFERROR(テーブル_Swim015[[#This Row],[選手番号]],"")</f>
        <v>59</v>
      </c>
      <c r="F349" s="22" t="str">
        <f>IFERROR(VLOOKUP(E349,Sheet3!A:H,3,0),"")</f>
        <v xml:space="preserve">森下　泰明                    </v>
      </c>
      <c r="G349" s="22" t="str">
        <f>IFERROR(VLOOKUP(E349,Sheet3!A:H,8,0),"")</f>
        <v xml:space="preserve">ｴﾘｴｰﾙSRT        </v>
      </c>
      <c r="H349" s="22" t="str">
        <f>IFERROR(VLOOKUP(E349,Sheet2!A:B,2,0),"")</f>
        <v/>
      </c>
      <c r="I349" s="22" t="str">
        <f t="shared" si="24"/>
        <v>598</v>
      </c>
      <c r="J349" s="22">
        <f t="shared" si="25"/>
        <v>3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8</v>
      </c>
      <c r="B350" s="22">
        <f>IFERROR(テーブル_Swim015[[#This Row],[組]],"")</f>
        <v>3</v>
      </c>
      <c r="C350" s="22">
        <f>IFERROR(テーブル_Swim015[[#This Row],[水路]],"")</f>
        <v>6</v>
      </c>
      <c r="D350" s="22" t="str">
        <f t="shared" si="23"/>
        <v>836</v>
      </c>
      <c r="E350" s="22">
        <f>IFERROR(テーブル_Swim015[[#This Row],[選手番号]],"")</f>
        <v>13</v>
      </c>
      <c r="F350" s="22" t="str">
        <f>IFERROR(VLOOKUP(E350,Sheet3!A:H,3,0),"")</f>
        <v xml:space="preserve">菅野　　笙                    </v>
      </c>
      <c r="G350" s="22" t="str">
        <f>IFERROR(VLOOKUP(E350,Sheet3!A:H,8,0),"")</f>
        <v xml:space="preserve">五百木ＳＣ      </v>
      </c>
      <c r="H350" s="22" t="str">
        <f>IFERROR(VLOOKUP(E350,Sheet2!A:B,2,0),"")</f>
        <v/>
      </c>
      <c r="I350" s="22" t="str">
        <f t="shared" si="24"/>
        <v>138</v>
      </c>
      <c r="J350" s="22">
        <f t="shared" si="25"/>
        <v>3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8</v>
      </c>
      <c r="B351" s="22">
        <f>IFERROR(テーブル_Swim015[[#This Row],[組]],"")</f>
        <v>3</v>
      </c>
      <c r="C351" s="22">
        <f>IFERROR(テーブル_Swim015[[#This Row],[水路]],"")</f>
        <v>7</v>
      </c>
      <c r="D351" s="22" t="str">
        <f t="shared" si="23"/>
        <v>837</v>
      </c>
      <c r="E351" s="22">
        <f>IFERROR(テーブル_Swim015[[#This Row],[選手番号]],"")</f>
        <v>122</v>
      </c>
      <c r="F351" s="22" t="str">
        <f>IFERROR(VLOOKUP(E351,Sheet3!A:H,3,0),"")</f>
        <v xml:space="preserve">廣瀬　功武                    </v>
      </c>
      <c r="G351" s="22" t="str">
        <f>IFERROR(VLOOKUP(E351,Sheet3!A:H,8,0),"")</f>
        <v xml:space="preserve">八幡浜ＳＣ      </v>
      </c>
      <c r="H351" s="22" t="str">
        <f>IFERROR(VLOOKUP(E351,Sheet2!A:B,2,0),"")</f>
        <v/>
      </c>
      <c r="I351" s="22" t="str">
        <f t="shared" si="24"/>
        <v>1228</v>
      </c>
      <c r="J351" s="22">
        <f t="shared" si="25"/>
        <v>3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8</v>
      </c>
      <c r="B352" s="22">
        <f>IFERROR(テーブル_Swim015[[#This Row],[組]],"")</f>
        <v>4</v>
      </c>
      <c r="C352" s="22">
        <f>IFERROR(テーブル_Swim015[[#This Row],[水路]],"")</f>
        <v>1</v>
      </c>
      <c r="D352" s="22" t="str">
        <f t="shared" si="23"/>
        <v>841</v>
      </c>
      <c r="E352" s="22">
        <f>IFERROR(テーブル_Swim015[[#This Row],[選手番号]],"")</f>
        <v>290</v>
      </c>
      <c r="F352" s="22" t="str">
        <f>IFERROR(VLOOKUP(E352,Sheet3!A:H,3,0),"")</f>
        <v xml:space="preserve">弓達　歩夢                    </v>
      </c>
      <c r="G352" s="22" t="str">
        <f>IFERROR(VLOOKUP(E352,Sheet3!A:H,8,0),"")</f>
        <v xml:space="preserve">ﾌｨｯﾀｴﾐﾌﾙ松前    </v>
      </c>
      <c r="H352" s="22" t="str">
        <f>IFERROR(VLOOKUP(E352,Sheet2!A:B,2,0),"")</f>
        <v/>
      </c>
      <c r="I352" s="22" t="str">
        <f t="shared" si="24"/>
        <v>2908</v>
      </c>
      <c r="J352" s="22">
        <f t="shared" si="25"/>
        <v>4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8</v>
      </c>
      <c r="B353" s="22">
        <f>IFERROR(テーブル_Swim015[[#This Row],[組]],"")</f>
        <v>4</v>
      </c>
      <c r="C353" s="22">
        <f>IFERROR(テーブル_Swim015[[#This Row],[水路]],"")</f>
        <v>2</v>
      </c>
      <c r="D353" s="22" t="str">
        <f t="shared" si="23"/>
        <v>842</v>
      </c>
      <c r="E353" s="22">
        <f>IFERROR(テーブル_Swim015[[#This Row],[選手番号]],"")</f>
        <v>184</v>
      </c>
      <c r="F353" s="22" t="str">
        <f>IFERROR(VLOOKUP(E353,Sheet3!A:H,3,0),"")</f>
        <v xml:space="preserve">藤並　拓郎                    </v>
      </c>
      <c r="G353" s="22" t="str">
        <f>IFERROR(VLOOKUP(E353,Sheet3!A:H,8,0),"")</f>
        <v xml:space="preserve">フィッタ松山    </v>
      </c>
      <c r="H353" s="22" t="str">
        <f>IFERROR(VLOOKUP(E353,Sheet2!A:B,2,0),"")</f>
        <v/>
      </c>
      <c r="I353" s="22" t="str">
        <f t="shared" si="24"/>
        <v>1848</v>
      </c>
      <c r="J353" s="22">
        <f t="shared" si="25"/>
        <v>4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8</v>
      </c>
      <c r="B354" s="22">
        <f>IFERROR(テーブル_Swim015[[#This Row],[組]],"")</f>
        <v>4</v>
      </c>
      <c r="C354" s="22">
        <f>IFERROR(テーブル_Swim015[[#This Row],[水路]],"")</f>
        <v>3</v>
      </c>
      <c r="D354" s="22" t="str">
        <f t="shared" si="23"/>
        <v>843</v>
      </c>
      <c r="E354" s="22">
        <f>IFERROR(テーブル_Swim015[[#This Row],[選手番号]],"")</f>
        <v>10</v>
      </c>
      <c r="F354" s="22" t="str">
        <f>IFERROR(VLOOKUP(E354,Sheet3!A:H,3,0),"")</f>
        <v xml:space="preserve">玉井　央輔                    </v>
      </c>
      <c r="G354" s="22" t="str">
        <f>IFERROR(VLOOKUP(E354,Sheet3!A:H,8,0),"")</f>
        <v xml:space="preserve">五百木ＳＣ      </v>
      </c>
      <c r="H354" s="22" t="str">
        <f>IFERROR(VLOOKUP(E354,Sheet2!A:B,2,0),"")</f>
        <v/>
      </c>
      <c r="I354" s="22" t="str">
        <f t="shared" si="24"/>
        <v>108</v>
      </c>
      <c r="J354" s="22">
        <f t="shared" si="25"/>
        <v>4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8</v>
      </c>
      <c r="B355" s="22">
        <f>IFERROR(テーブル_Swim015[[#This Row],[組]],"")</f>
        <v>4</v>
      </c>
      <c r="C355" s="22">
        <f>IFERROR(テーブル_Swim015[[#This Row],[水路]],"")</f>
        <v>4</v>
      </c>
      <c r="D355" s="22" t="str">
        <f t="shared" si="23"/>
        <v>844</v>
      </c>
      <c r="E355" s="22">
        <f>IFERROR(テーブル_Swim015[[#This Row],[選手番号]],"")</f>
        <v>293</v>
      </c>
      <c r="F355" s="22" t="str">
        <f>IFERROR(VLOOKUP(E355,Sheet3!A:H,3,0),"")</f>
        <v xml:space="preserve">宇都宮　充                    </v>
      </c>
      <c r="G355" s="22" t="str">
        <f>IFERROR(VLOOKUP(E355,Sheet3!A:H,8,0),"")</f>
        <v xml:space="preserve">ﾌｨｯﾀｴﾐﾌﾙ松前    </v>
      </c>
      <c r="H355" s="22" t="str">
        <f>IFERROR(VLOOKUP(E355,Sheet2!A:B,2,0),"")</f>
        <v/>
      </c>
      <c r="I355" s="22" t="str">
        <f t="shared" si="24"/>
        <v>2938</v>
      </c>
      <c r="J355" s="22">
        <f t="shared" si="25"/>
        <v>4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8</v>
      </c>
      <c r="B356" s="22">
        <f>IFERROR(テーブル_Swim015[[#This Row],[組]],"")</f>
        <v>4</v>
      </c>
      <c r="C356" s="22">
        <f>IFERROR(テーブル_Swim015[[#This Row],[水路]],"")</f>
        <v>5</v>
      </c>
      <c r="D356" s="22" t="str">
        <f t="shared" si="23"/>
        <v>845</v>
      </c>
      <c r="E356" s="22">
        <f>IFERROR(テーブル_Swim015[[#This Row],[選手番号]],"")</f>
        <v>151</v>
      </c>
      <c r="F356" s="22" t="str">
        <f>IFERROR(VLOOKUP(E356,Sheet3!A:H,3,0),"")</f>
        <v xml:space="preserve">尾﨑　建太                    </v>
      </c>
      <c r="G356" s="22" t="str">
        <f>IFERROR(VLOOKUP(E356,Sheet3!A:H,8,0),"")</f>
        <v xml:space="preserve">ＭＧ双葉        </v>
      </c>
      <c r="H356" s="22" t="str">
        <f>IFERROR(VLOOKUP(E356,Sheet2!A:B,2,0),"")</f>
        <v/>
      </c>
      <c r="I356" s="22" t="str">
        <f t="shared" si="24"/>
        <v>1518</v>
      </c>
      <c r="J356" s="22">
        <f t="shared" si="25"/>
        <v>4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8</v>
      </c>
      <c r="B357" s="22">
        <f>IFERROR(テーブル_Swim015[[#This Row],[組]],"")</f>
        <v>4</v>
      </c>
      <c r="C357" s="22">
        <f>IFERROR(テーブル_Swim015[[#This Row],[水路]],"")</f>
        <v>6</v>
      </c>
      <c r="D357" s="22" t="str">
        <f t="shared" si="23"/>
        <v>846</v>
      </c>
      <c r="E357" s="22">
        <f>IFERROR(テーブル_Swim015[[#This Row],[選手番号]],"")</f>
        <v>276</v>
      </c>
      <c r="F357" s="22" t="str">
        <f>IFERROR(VLOOKUP(E357,Sheet3!A:H,3,0),"")</f>
        <v xml:space="preserve">宇佐美弥市                    </v>
      </c>
      <c r="G357" s="22" t="str">
        <f>IFERROR(VLOOKUP(E357,Sheet3!A:H,8,0),"")</f>
        <v xml:space="preserve">ﾌｧｲﾌﾞﾃﾝ東予     </v>
      </c>
      <c r="H357" s="22" t="str">
        <f>IFERROR(VLOOKUP(E357,Sheet2!A:B,2,0),"")</f>
        <v/>
      </c>
      <c r="I357" s="22" t="str">
        <f t="shared" si="24"/>
        <v>2768</v>
      </c>
      <c r="J357" s="22">
        <f t="shared" si="25"/>
        <v>4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8</v>
      </c>
      <c r="B358" s="22">
        <f>IFERROR(テーブル_Swim015[[#This Row],[組]],"")</f>
        <v>4</v>
      </c>
      <c r="C358" s="22">
        <f>IFERROR(テーブル_Swim015[[#This Row],[水路]],"")</f>
        <v>7</v>
      </c>
      <c r="D358" s="22" t="str">
        <f t="shared" si="23"/>
        <v>847</v>
      </c>
      <c r="E358" s="22">
        <f>IFERROR(テーブル_Swim015[[#This Row],[選手番号]],"")</f>
        <v>186</v>
      </c>
      <c r="F358" s="22" t="str">
        <f>IFERROR(VLOOKUP(E358,Sheet3!A:H,3,0),"")</f>
        <v xml:space="preserve">久保　嘉輝                    </v>
      </c>
      <c r="G358" s="22" t="str">
        <f>IFERROR(VLOOKUP(E358,Sheet3!A:H,8,0),"")</f>
        <v xml:space="preserve">フィッタ松山    </v>
      </c>
      <c r="H358" s="22" t="str">
        <f>IFERROR(VLOOKUP(E358,Sheet2!A:B,2,0),"")</f>
        <v/>
      </c>
      <c r="I358" s="22" t="str">
        <f t="shared" si="24"/>
        <v>1868</v>
      </c>
      <c r="J358" s="22">
        <f t="shared" si="25"/>
        <v>4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8</v>
      </c>
      <c r="B359" s="22">
        <f>IFERROR(テーブル_Swim015[[#This Row],[組]],"")</f>
        <v>5</v>
      </c>
      <c r="C359" s="22">
        <f>IFERROR(テーブル_Swim015[[#This Row],[水路]],"")</f>
        <v>1</v>
      </c>
      <c r="D359" s="22" t="str">
        <f t="shared" si="23"/>
        <v>851</v>
      </c>
      <c r="E359" s="22">
        <f>IFERROR(テーブル_Swim015[[#This Row],[選手番号]],"")</f>
        <v>42</v>
      </c>
      <c r="F359" s="22" t="str">
        <f>IFERROR(VLOOKUP(E359,Sheet3!A:H,3,0),"")</f>
        <v xml:space="preserve">白地　　凌                    </v>
      </c>
      <c r="G359" s="22" t="str">
        <f>IFERROR(VLOOKUP(E359,Sheet3!A:H,8,0),"")</f>
        <v xml:space="preserve">南海ＤＣ        </v>
      </c>
      <c r="H359" s="22" t="str">
        <f>IFERROR(VLOOKUP(E359,Sheet2!A:B,2,0),"")</f>
        <v/>
      </c>
      <c r="I359" s="22" t="str">
        <f t="shared" si="24"/>
        <v>428</v>
      </c>
      <c r="J359" s="22">
        <f t="shared" si="25"/>
        <v>5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8</v>
      </c>
      <c r="B360" s="22">
        <f>IFERROR(テーブル_Swim015[[#This Row],[組]],"")</f>
        <v>5</v>
      </c>
      <c r="C360" s="22">
        <f>IFERROR(テーブル_Swim015[[#This Row],[水路]],"")</f>
        <v>2</v>
      </c>
      <c r="D360" s="22" t="str">
        <f t="shared" si="23"/>
        <v>852</v>
      </c>
      <c r="E360" s="22">
        <f>IFERROR(テーブル_Swim015[[#This Row],[選手番号]],"")</f>
        <v>174</v>
      </c>
      <c r="F360" s="22" t="str">
        <f>IFERROR(VLOOKUP(E360,Sheet3!A:H,3,0),"")</f>
        <v xml:space="preserve">岡﨑　一彗                    </v>
      </c>
      <c r="G360" s="22" t="str">
        <f>IFERROR(VLOOKUP(E360,Sheet3!A:H,8,0),"")</f>
        <v xml:space="preserve">フィッタ松山    </v>
      </c>
      <c r="H360" s="22" t="str">
        <f>IFERROR(VLOOKUP(E360,Sheet2!A:B,2,0),"")</f>
        <v/>
      </c>
      <c r="I360" s="22" t="str">
        <f t="shared" si="24"/>
        <v>1748</v>
      </c>
      <c r="J360" s="22">
        <f t="shared" si="25"/>
        <v>5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8</v>
      </c>
      <c r="B361" s="22">
        <f>IFERROR(テーブル_Swim015[[#This Row],[組]],"")</f>
        <v>5</v>
      </c>
      <c r="C361" s="22">
        <f>IFERROR(テーブル_Swim015[[#This Row],[水路]],"")</f>
        <v>3</v>
      </c>
      <c r="D361" s="22" t="str">
        <f t="shared" si="23"/>
        <v>853</v>
      </c>
      <c r="E361" s="22">
        <f>IFERROR(テーブル_Swim015[[#This Row],[選手番号]],"")</f>
        <v>320</v>
      </c>
      <c r="F361" s="22" t="str">
        <f>IFERROR(VLOOKUP(E361,Sheet3!A:H,3,0),"")</f>
        <v xml:space="preserve">渡邊　莉友                    </v>
      </c>
      <c r="G361" s="22" t="str">
        <f>IFERROR(VLOOKUP(E361,Sheet3!A:H,8,0),"")</f>
        <v xml:space="preserve">しまなみST      </v>
      </c>
      <c r="H361" s="22" t="str">
        <f>IFERROR(VLOOKUP(E361,Sheet2!A:B,2,0),"")</f>
        <v/>
      </c>
      <c r="I361" s="22" t="str">
        <f t="shared" si="24"/>
        <v>3208</v>
      </c>
      <c r="J361" s="22">
        <f t="shared" si="25"/>
        <v>5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8</v>
      </c>
      <c r="B362" s="22">
        <f>IFERROR(テーブル_Swim015[[#This Row],[組]],"")</f>
        <v>5</v>
      </c>
      <c r="C362" s="22">
        <f>IFERROR(テーブル_Swim015[[#This Row],[水路]],"")</f>
        <v>4</v>
      </c>
      <c r="D362" s="22" t="str">
        <f t="shared" si="23"/>
        <v>854</v>
      </c>
      <c r="E362" s="22">
        <f>IFERROR(テーブル_Swim015[[#This Row],[選手番号]],"")</f>
        <v>250</v>
      </c>
      <c r="F362" s="22" t="str">
        <f>IFERROR(VLOOKUP(E362,Sheet3!A:H,3,0),"")</f>
        <v xml:space="preserve">田中　文也                    </v>
      </c>
      <c r="G362" s="22" t="str">
        <f>IFERROR(VLOOKUP(E362,Sheet3!A:H,8,0),"")</f>
        <v xml:space="preserve">フィッタ吉田    </v>
      </c>
      <c r="H362" s="22" t="str">
        <f>IFERROR(VLOOKUP(E362,Sheet2!A:B,2,0),"")</f>
        <v/>
      </c>
      <c r="I362" s="22" t="str">
        <f t="shared" si="24"/>
        <v>2508</v>
      </c>
      <c r="J362" s="22">
        <f t="shared" si="25"/>
        <v>5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8</v>
      </c>
      <c r="B363" s="22">
        <f>IFERROR(テーブル_Swim015[[#This Row],[組]],"")</f>
        <v>5</v>
      </c>
      <c r="C363" s="22">
        <f>IFERROR(テーブル_Swim015[[#This Row],[水路]],"")</f>
        <v>5</v>
      </c>
      <c r="D363" s="22" t="str">
        <f t="shared" si="23"/>
        <v>855</v>
      </c>
      <c r="E363" s="22">
        <f>IFERROR(テーブル_Swim015[[#This Row],[選手番号]],"")</f>
        <v>241</v>
      </c>
      <c r="F363" s="22" t="str">
        <f>IFERROR(VLOOKUP(E363,Sheet3!A:H,3,0),"")</f>
        <v xml:space="preserve">玉井　淳規                    </v>
      </c>
      <c r="G363" s="22" t="str">
        <f>IFERROR(VLOOKUP(E363,Sheet3!A:H,8,0),"")</f>
        <v xml:space="preserve">リー保内        </v>
      </c>
      <c r="H363" s="22" t="str">
        <f>IFERROR(VLOOKUP(E363,Sheet2!A:B,2,0),"")</f>
        <v/>
      </c>
      <c r="I363" s="22" t="str">
        <f t="shared" si="24"/>
        <v>2418</v>
      </c>
      <c r="J363" s="22">
        <f t="shared" si="25"/>
        <v>5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8</v>
      </c>
      <c r="B364" s="22">
        <f>IFERROR(テーブル_Swim015[[#This Row],[組]],"")</f>
        <v>5</v>
      </c>
      <c r="C364" s="22">
        <f>IFERROR(テーブル_Swim015[[#This Row],[水路]],"")</f>
        <v>6</v>
      </c>
      <c r="D364" s="22" t="str">
        <f t="shared" si="23"/>
        <v>856</v>
      </c>
      <c r="E364" s="22">
        <f>IFERROR(テーブル_Swim015[[#This Row],[選手番号]],"")</f>
        <v>150</v>
      </c>
      <c r="F364" s="22" t="str">
        <f>IFERROR(VLOOKUP(E364,Sheet3!A:H,3,0),"")</f>
        <v xml:space="preserve">山田　睦己                    </v>
      </c>
      <c r="G364" s="22" t="str">
        <f>IFERROR(VLOOKUP(E364,Sheet3!A:H,8,0),"")</f>
        <v xml:space="preserve">ＭＧ双葉        </v>
      </c>
      <c r="H364" s="22" t="str">
        <f>IFERROR(VLOOKUP(E364,Sheet2!A:B,2,0),"")</f>
        <v/>
      </c>
      <c r="I364" s="22" t="str">
        <f t="shared" si="24"/>
        <v>1508</v>
      </c>
      <c r="J364" s="22">
        <f t="shared" si="25"/>
        <v>5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8</v>
      </c>
      <c r="B365" s="22">
        <f>IFERROR(テーブル_Swim015[[#This Row],[組]],"")</f>
        <v>5</v>
      </c>
      <c r="C365" s="22">
        <f>IFERROR(テーブル_Swim015[[#This Row],[水路]],"")</f>
        <v>7</v>
      </c>
      <c r="D365" s="22" t="str">
        <f t="shared" si="23"/>
        <v>857</v>
      </c>
      <c r="E365" s="22">
        <f>IFERROR(テーブル_Swim015[[#This Row],[選手番号]],"")</f>
        <v>287</v>
      </c>
      <c r="F365" s="22" t="str">
        <f>IFERROR(VLOOKUP(E365,Sheet3!A:H,3,0),"")</f>
        <v xml:space="preserve">長野　愛斗                    </v>
      </c>
      <c r="G365" s="22" t="str">
        <f>IFERROR(VLOOKUP(E365,Sheet3!A:H,8,0),"")</f>
        <v xml:space="preserve">ﾌｨｯﾀｴﾐﾌﾙ松前    </v>
      </c>
      <c r="H365" s="22" t="str">
        <f>IFERROR(VLOOKUP(E365,Sheet2!A:B,2,0),"")</f>
        <v/>
      </c>
      <c r="I365" s="22" t="str">
        <f t="shared" si="24"/>
        <v>2878</v>
      </c>
      <c r="J365" s="22">
        <f t="shared" si="25"/>
        <v>5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8</v>
      </c>
      <c r="B366" s="22">
        <f>IFERROR(テーブル_Swim015[[#This Row],[組]],"")</f>
        <v>6</v>
      </c>
      <c r="C366" s="22">
        <f>IFERROR(テーブル_Swim015[[#This Row],[水路]],"")</f>
        <v>1</v>
      </c>
      <c r="D366" s="22" t="str">
        <f t="shared" si="23"/>
        <v>861</v>
      </c>
      <c r="E366" s="22">
        <f>IFERROR(テーブル_Swim015[[#This Row],[選手番号]],"")</f>
        <v>170</v>
      </c>
      <c r="F366" s="22" t="str">
        <f>IFERROR(VLOOKUP(E366,Sheet3!A:H,3,0),"")</f>
        <v xml:space="preserve">田坂　優成                    </v>
      </c>
      <c r="G366" s="22" t="str">
        <f>IFERROR(VLOOKUP(E366,Sheet3!A:H,8,0),"")</f>
        <v xml:space="preserve">フィッタ松山    </v>
      </c>
      <c r="H366" s="22" t="str">
        <f>IFERROR(VLOOKUP(E366,Sheet2!A:B,2,0),"")</f>
        <v/>
      </c>
      <c r="I366" s="22" t="str">
        <f t="shared" si="24"/>
        <v>1708</v>
      </c>
      <c r="J366" s="22">
        <f t="shared" si="25"/>
        <v>6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8</v>
      </c>
      <c r="B367" s="22">
        <f>IFERROR(テーブル_Swim015[[#This Row],[組]],"")</f>
        <v>6</v>
      </c>
      <c r="C367" s="22">
        <f>IFERROR(テーブル_Swim015[[#This Row],[水路]],"")</f>
        <v>2</v>
      </c>
      <c r="D367" s="22" t="str">
        <f t="shared" si="23"/>
        <v>862</v>
      </c>
      <c r="E367" s="22">
        <f>IFERROR(テーブル_Swim015[[#This Row],[選手番号]],"")</f>
        <v>341</v>
      </c>
      <c r="F367" s="22" t="str">
        <f>IFERROR(VLOOKUP(E367,Sheet3!A:H,3,0),"")</f>
        <v xml:space="preserve">村田　　楓                    </v>
      </c>
      <c r="G367" s="22" t="str">
        <f>IFERROR(VLOOKUP(E367,Sheet3!A:H,8,0),"")</f>
        <v xml:space="preserve">AQUA            </v>
      </c>
      <c r="H367" s="22" t="str">
        <f>IFERROR(VLOOKUP(E367,Sheet2!A:B,2,0),"")</f>
        <v/>
      </c>
      <c r="I367" s="22" t="str">
        <f t="shared" si="24"/>
        <v>3418</v>
      </c>
      <c r="J367" s="22">
        <f t="shared" si="25"/>
        <v>6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8</v>
      </c>
      <c r="B368" s="22">
        <f>IFERROR(テーブル_Swim015[[#This Row],[組]],"")</f>
        <v>6</v>
      </c>
      <c r="C368" s="22">
        <f>IFERROR(テーブル_Swim015[[#This Row],[水路]],"")</f>
        <v>3</v>
      </c>
      <c r="D368" s="22" t="str">
        <f t="shared" si="23"/>
        <v>863</v>
      </c>
      <c r="E368" s="22">
        <f>IFERROR(テーブル_Swim015[[#This Row],[選手番号]],"")</f>
        <v>318</v>
      </c>
      <c r="F368" s="22" t="str">
        <f>IFERROR(VLOOKUP(E368,Sheet3!A:H,3,0),"")</f>
        <v xml:space="preserve">石坂　剛也                    </v>
      </c>
      <c r="G368" s="22" t="str">
        <f>IFERROR(VLOOKUP(E368,Sheet3!A:H,8,0),"")</f>
        <v xml:space="preserve">しまなみST      </v>
      </c>
      <c r="H368" s="22" t="str">
        <f>IFERROR(VLOOKUP(E368,Sheet2!A:B,2,0),"")</f>
        <v/>
      </c>
      <c r="I368" s="22" t="str">
        <f t="shared" si="24"/>
        <v>3188</v>
      </c>
      <c r="J368" s="22">
        <f t="shared" si="25"/>
        <v>6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8</v>
      </c>
      <c r="B369" s="22">
        <f>IFERROR(テーブル_Swim015[[#This Row],[組]],"")</f>
        <v>6</v>
      </c>
      <c r="C369" s="22">
        <f>IFERROR(テーブル_Swim015[[#This Row],[水路]],"")</f>
        <v>4</v>
      </c>
      <c r="D369" s="22" t="str">
        <f t="shared" si="23"/>
        <v>864</v>
      </c>
      <c r="E369" s="22">
        <f>IFERROR(テーブル_Swim015[[#This Row],[選手番号]],"")</f>
        <v>249</v>
      </c>
      <c r="F369" s="22" t="str">
        <f>IFERROR(VLOOKUP(E369,Sheet3!A:H,3,0),"")</f>
        <v xml:space="preserve">大加田　凌                    </v>
      </c>
      <c r="G369" s="22" t="str">
        <f>IFERROR(VLOOKUP(E369,Sheet3!A:H,8,0),"")</f>
        <v xml:space="preserve">フィッタ吉田    </v>
      </c>
      <c r="H369" s="22" t="str">
        <f>IFERROR(VLOOKUP(E369,Sheet2!A:B,2,0),"")</f>
        <v/>
      </c>
      <c r="I369" s="22" t="str">
        <f t="shared" si="24"/>
        <v>2498</v>
      </c>
      <c r="J369" s="22">
        <f t="shared" si="25"/>
        <v>6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8</v>
      </c>
      <c r="B370" s="22">
        <f>IFERROR(テーブル_Swim015[[#This Row],[組]],"")</f>
        <v>6</v>
      </c>
      <c r="C370" s="22">
        <f>IFERROR(テーブル_Swim015[[#This Row],[水路]],"")</f>
        <v>5</v>
      </c>
      <c r="D370" s="22" t="str">
        <f t="shared" si="23"/>
        <v>865</v>
      </c>
      <c r="E370" s="22">
        <f>IFERROR(テーブル_Swim015[[#This Row],[選手番号]],"")</f>
        <v>148</v>
      </c>
      <c r="F370" s="22" t="str">
        <f>IFERROR(VLOOKUP(E370,Sheet3!A:H,3,0),"")</f>
        <v xml:space="preserve">長野　　弘                    </v>
      </c>
      <c r="G370" s="22" t="str">
        <f>IFERROR(VLOOKUP(E370,Sheet3!A:H,8,0),"")</f>
        <v xml:space="preserve">ＭＧ双葉        </v>
      </c>
      <c r="H370" s="22" t="str">
        <f>IFERROR(VLOOKUP(E370,Sheet2!A:B,2,0),"")</f>
        <v/>
      </c>
      <c r="I370" s="22" t="str">
        <f t="shared" si="24"/>
        <v>1488</v>
      </c>
      <c r="J370" s="22">
        <f t="shared" si="25"/>
        <v>6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8</v>
      </c>
      <c r="B371" s="22">
        <f>IFERROR(テーブル_Swim015[[#This Row],[組]],"")</f>
        <v>6</v>
      </c>
      <c r="C371" s="22">
        <f>IFERROR(テーブル_Swim015[[#This Row],[水路]],"")</f>
        <v>6</v>
      </c>
      <c r="D371" s="22" t="str">
        <f t="shared" si="23"/>
        <v>866</v>
      </c>
      <c r="E371" s="22">
        <f>IFERROR(テーブル_Swim015[[#This Row],[選手番号]],"")</f>
        <v>67</v>
      </c>
      <c r="F371" s="22" t="str">
        <f>IFERROR(VLOOKUP(E371,Sheet3!A:H,3,0),"")</f>
        <v xml:space="preserve">山口　尚秀                    </v>
      </c>
      <c r="G371" s="22" t="str">
        <f>IFERROR(VLOOKUP(E371,Sheet3!A:H,8,0),"")</f>
        <v xml:space="preserve">ＭＧ瀬戸内      </v>
      </c>
      <c r="H371" s="22" t="str">
        <f>IFERROR(VLOOKUP(E371,Sheet2!A:B,2,0),"")</f>
        <v/>
      </c>
      <c r="I371" s="22" t="str">
        <f t="shared" si="24"/>
        <v>678</v>
      </c>
      <c r="J371" s="22">
        <f t="shared" si="25"/>
        <v>6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8</v>
      </c>
      <c r="B372" s="22">
        <f>IFERROR(テーブル_Swim015[[#This Row],[組]],"")</f>
        <v>6</v>
      </c>
      <c r="C372" s="22">
        <f>IFERROR(テーブル_Swim015[[#This Row],[水路]],"")</f>
        <v>7</v>
      </c>
      <c r="D372" s="22" t="str">
        <f t="shared" si="23"/>
        <v>867</v>
      </c>
      <c r="E372" s="22">
        <f>IFERROR(テーブル_Swim015[[#This Row],[選手番号]],"")</f>
        <v>310</v>
      </c>
      <c r="F372" s="22" t="str">
        <f>IFERROR(VLOOKUP(E372,Sheet3!A:H,3,0),"")</f>
        <v xml:space="preserve">岡本　順成                    </v>
      </c>
      <c r="G372" s="22" t="str">
        <f>IFERROR(VLOOKUP(E372,Sheet3!A:H,8,0),"")</f>
        <v xml:space="preserve">ﾌｨｯﾀ川之江      </v>
      </c>
      <c r="H372" s="22" t="str">
        <f>IFERROR(VLOOKUP(E372,Sheet2!A:B,2,0),"")</f>
        <v/>
      </c>
      <c r="I372" s="22" t="str">
        <f t="shared" si="24"/>
        <v>3108</v>
      </c>
      <c r="J372" s="22">
        <f t="shared" si="25"/>
        <v>6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9</v>
      </c>
      <c r="B373" s="22">
        <f>IFERROR(テーブル_Swim015[[#This Row],[組]],"")</f>
        <v>1</v>
      </c>
      <c r="C373" s="22">
        <f>IFERROR(テーブル_Swim015[[#This Row],[水路]],"")</f>
        <v>1</v>
      </c>
      <c r="D373" s="22" t="str">
        <f t="shared" si="23"/>
        <v>911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09</v>
      </c>
      <c r="J373" s="22">
        <f t="shared" si="25"/>
        <v>1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9</v>
      </c>
      <c r="B374" s="22">
        <f>IFERROR(テーブル_Swim015[[#This Row],[組]],"")</f>
        <v>1</v>
      </c>
      <c r="C374" s="22">
        <f>IFERROR(テーブル_Swim015[[#This Row],[水路]],"")</f>
        <v>2</v>
      </c>
      <c r="D374" s="22" t="str">
        <f t="shared" si="23"/>
        <v>912</v>
      </c>
      <c r="E374" s="22">
        <f>IFERROR(テーブル_Swim015[[#This Row],[選手番号]],"")</f>
        <v>196</v>
      </c>
      <c r="F374" s="22" t="str">
        <f>IFERROR(VLOOKUP(E374,Sheet3!A:H,3,0),"")</f>
        <v xml:space="preserve">高山　結衣                    </v>
      </c>
      <c r="G374" s="22" t="str">
        <f>IFERROR(VLOOKUP(E374,Sheet3!A:H,8,0),"")</f>
        <v xml:space="preserve">フィッタ松山    </v>
      </c>
      <c r="H374" s="22" t="str">
        <f>IFERROR(VLOOKUP(E374,Sheet2!A:B,2,0),"")</f>
        <v/>
      </c>
      <c r="I374" s="22" t="str">
        <f t="shared" si="24"/>
        <v>1969</v>
      </c>
      <c r="J374" s="22">
        <f t="shared" si="25"/>
        <v>1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9</v>
      </c>
      <c r="B375" s="22">
        <f>IFERROR(テーブル_Swim015[[#This Row],[組]],"")</f>
        <v>1</v>
      </c>
      <c r="C375" s="22">
        <f>IFERROR(テーブル_Swim015[[#This Row],[水路]],"")</f>
        <v>3</v>
      </c>
      <c r="D375" s="22" t="str">
        <f t="shared" si="23"/>
        <v>913</v>
      </c>
      <c r="E375" s="22">
        <f>IFERROR(テーブル_Swim015[[#This Row],[選手番号]],"")</f>
        <v>51</v>
      </c>
      <c r="F375" s="22" t="str">
        <f>IFERROR(VLOOKUP(E375,Sheet3!A:H,3,0),"")</f>
        <v xml:space="preserve">伊須　彩葉                    </v>
      </c>
      <c r="G375" s="22" t="str">
        <f>IFERROR(VLOOKUP(E375,Sheet3!A:H,8,0),"")</f>
        <v xml:space="preserve">南海ＤＣ        </v>
      </c>
      <c r="H375" s="22" t="str">
        <f>IFERROR(VLOOKUP(E375,Sheet2!A:B,2,0),"")</f>
        <v/>
      </c>
      <c r="I375" s="22" t="str">
        <f t="shared" si="24"/>
        <v>519</v>
      </c>
      <c r="J375" s="22">
        <f t="shared" si="25"/>
        <v>1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9</v>
      </c>
      <c r="B376" s="22">
        <f>IFERROR(テーブル_Swim015[[#This Row],[組]],"")</f>
        <v>1</v>
      </c>
      <c r="C376" s="22">
        <f>IFERROR(テーブル_Swim015[[#This Row],[水路]],"")</f>
        <v>4</v>
      </c>
      <c r="D376" s="22" t="str">
        <f t="shared" si="23"/>
        <v>914</v>
      </c>
      <c r="E376" s="22">
        <f>IFERROR(テーブル_Swim015[[#This Row],[選手番号]],"")</f>
        <v>101</v>
      </c>
      <c r="F376" s="22" t="str">
        <f>IFERROR(VLOOKUP(E376,Sheet3!A:H,3,0),"")</f>
        <v xml:space="preserve">藤田　真央                    </v>
      </c>
      <c r="G376" s="22" t="str">
        <f>IFERROR(VLOOKUP(E376,Sheet3!A:H,8,0),"")</f>
        <v xml:space="preserve">ファイブテン    </v>
      </c>
      <c r="H376" s="22" t="str">
        <f>IFERROR(VLOOKUP(E376,Sheet2!A:B,2,0),"")</f>
        <v/>
      </c>
      <c r="I376" s="22" t="str">
        <f t="shared" si="24"/>
        <v>1019</v>
      </c>
      <c r="J376" s="22">
        <f t="shared" si="25"/>
        <v>1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9</v>
      </c>
      <c r="B377" s="22">
        <f>IFERROR(テーブル_Swim015[[#This Row],[組]],"")</f>
        <v>1</v>
      </c>
      <c r="C377" s="22">
        <f>IFERROR(テーブル_Swim015[[#This Row],[水路]],"")</f>
        <v>5</v>
      </c>
      <c r="D377" s="22" t="str">
        <f t="shared" si="23"/>
        <v>915</v>
      </c>
      <c r="E377" s="22">
        <f>IFERROR(テーブル_Swim015[[#This Row],[選手番号]],"")</f>
        <v>127</v>
      </c>
      <c r="F377" s="22" t="str">
        <f>IFERROR(VLOOKUP(E377,Sheet3!A:H,3,0),"")</f>
        <v xml:space="preserve">山田優里也                    </v>
      </c>
      <c r="G377" s="22" t="str">
        <f>IFERROR(VLOOKUP(E377,Sheet3!A:H,8,0),"")</f>
        <v xml:space="preserve">八幡浜ＳＣ      </v>
      </c>
      <c r="H377" s="22" t="str">
        <f>IFERROR(VLOOKUP(E377,Sheet2!A:B,2,0),"")</f>
        <v/>
      </c>
      <c r="I377" s="22" t="str">
        <f t="shared" si="24"/>
        <v>1279</v>
      </c>
      <c r="J377" s="22">
        <f t="shared" si="25"/>
        <v>1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9</v>
      </c>
      <c r="B378" s="22">
        <f>IFERROR(テーブル_Swim015[[#This Row],[組]],"")</f>
        <v>1</v>
      </c>
      <c r="C378" s="22">
        <f>IFERROR(テーブル_Swim015[[#This Row],[水路]],"")</f>
        <v>6</v>
      </c>
      <c r="D378" s="22" t="str">
        <f t="shared" si="23"/>
        <v>916</v>
      </c>
      <c r="E378" s="22">
        <f>IFERROR(テーブル_Swim015[[#This Row],[選手番号]],"")</f>
        <v>225</v>
      </c>
      <c r="F378" s="22" t="str">
        <f>IFERROR(VLOOKUP(E378,Sheet3!A:H,3,0),"")</f>
        <v xml:space="preserve">川添　美結                    </v>
      </c>
      <c r="G378" s="22" t="str">
        <f>IFERROR(VLOOKUP(E378,Sheet3!A:H,8,0),"")</f>
        <v xml:space="preserve">フィッタ重信    </v>
      </c>
      <c r="H378" s="22" t="str">
        <f>IFERROR(VLOOKUP(E378,Sheet2!A:B,2,0),"")</f>
        <v/>
      </c>
      <c r="I378" s="22" t="str">
        <f t="shared" si="24"/>
        <v>2259</v>
      </c>
      <c r="J378" s="22">
        <f t="shared" si="25"/>
        <v>1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9</v>
      </c>
      <c r="B379" s="22">
        <f>IFERROR(テーブル_Swim015[[#This Row],[組]],"")</f>
        <v>1</v>
      </c>
      <c r="C379" s="22">
        <f>IFERROR(テーブル_Swim015[[#This Row],[水路]],"")</f>
        <v>7</v>
      </c>
      <c r="D379" s="22" t="str">
        <f t="shared" si="23"/>
        <v>917</v>
      </c>
      <c r="E379" s="22">
        <f>IFERROR(テーブル_Swim015[[#This Row],[選手番号]],"")</f>
        <v>0</v>
      </c>
      <c r="F379" s="22" t="str">
        <f>IFERROR(VLOOKUP(E379,Sheet3!A:H,3,0),"")</f>
        <v/>
      </c>
      <c r="G379" s="22" t="str">
        <f>IFERROR(VLOOKUP(E379,Sheet3!A:H,8,0),"")</f>
        <v/>
      </c>
      <c r="H379" s="22" t="str">
        <f>IFERROR(VLOOKUP(E379,Sheet2!A:B,2,0),"")</f>
        <v/>
      </c>
      <c r="I379" s="22" t="str">
        <f t="shared" si="24"/>
        <v>09</v>
      </c>
      <c r="J379" s="22">
        <f t="shared" si="25"/>
        <v>1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10</v>
      </c>
      <c r="B380" s="22">
        <f>IFERROR(テーブル_Swim015[[#This Row],[組]],"")</f>
        <v>1</v>
      </c>
      <c r="C380" s="22">
        <f>IFERROR(テーブル_Swim015[[#This Row],[水路]],"")</f>
        <v>1</v>
      </c>
      <c r="D380" s="22" t="str">
        <f t="shared" si="23"/>
        <v>1011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010</v>
      </c>
      <c r="J380" s="22">
        <f t="shared" si="25"/>
        <v>1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10</v>
      </c>
      <c r="B381" s="22">
        <f>IFERROR(テーブル_Swim015[[#This Row],[組]],"")</f>
        <v>1</v>
      </c>
      <c r="C381" s="22">
        <f>IFERROR(テーブル_Swim015[[#This Row],[水路]],"")</f>
        <v>2</v>
      </c>
      <c r="D381" s="22" t="str">
        <f t="shared" si="23"/>
        <v>1012</v>
      </c>
      <c r="E381" s="22">
        <f>IFERROR(テーブル_Swim015[[#This Row],[選手番号]],"")</f>
        <v>0</v>
      </c>
      <c r="F381" s="22" t="str">
        <f>IFERROR(VLOOKUP(E381,Sheet3!A:H,3,0),"")</f>
        <v/>
      </c>
      <c r="G381" s="22" t="str">
        <f>IFERROR(VLOOKUP(E381,Sheet3!A:H,8,0),"")</f>
        <v/>
      </c>
      <c r="H381" s="22" t="str">
        <f>IFERROR(VLOOKUP(E381,Sheet2!A:B,2,0),"")</f>
        <v/>
      </c>
      <c r="I381" s="22" t="str">
        <f t="shared" si="24"/>
        <v>010</v>
      </c>
      <c r="J381" s="22">
        <f t="shared" si="25"/>
        <v>1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10</v>
      </c>
      <c r="B382" s="22">
        <f>IFERROR(テーブル_Swim015[[#This Row],[組]],"")</f>
        <v>1</v>
      </c>
      <c r="C382" s="22">
        <f>IFERROR(テーブル_Swim015[[#This Row],[水路]],"")</f>
        <v>3</v>
      </c>
      <c r="D382" s="22" t="str">
        <f t="shared" si="23"/>
        <v>1013</v>
      </c>
      <c r="E382" s="22">
        <f>IFERROR(テーブル_Swim015[[#This Row],[選手番号]],"")</f>
        <v>176</v>
      </c>
      <c r="F382" s="22" t="str">
        <f>IFERROR(VLOOKUP(E382,Sheet3!A:H,3,0),"")</f>
        <v xml:space="preserve">小野　寛生                    </v>
      </c>
      <c r="G382" s="22" t="str">
        <f>IFERROR(VLOOKUP(E382,Sheet3!A:H,8,0),"")</f>
        <v xml:space="preserve">フィッタ松山    </v>
      </c>
      <c r="H382" s="22" t="str">
        <f>IFERROR(VLOOKUP(E382,Sheet2!A:B,2,0),"")</f>
        <v/>
      </c>
      <c r="I382" s="22" t="str">
        <f t="shared" si="24"/>
        <v>17610</v>
      </c>
      <c r="J382" s="22">
        <f t="shared" si="25"/>
        <v>1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10</v>
      </c>
      <c r="B383" s="22">
        <f>IFERROR(テーブル_Swim015[[#This Row],[組]],"")</f>
        <v>1</v>
      </c>
      <c r="C383" s="22">
        <f>IFERROR(テーブル_Swim015[[#This Row],[水路]],"")</f>
        <v>4</v>
      </c>
      <c r="D383" s="22" t="str">
        <f t="shared" si="23"/>
        <v>1014</v>
      </c>
      <c r="E383" s="22">
        <f>IFERROR(テーブル_Swim015[[#This Row],[選手番号]],"")</f>
        <v>252</v>
      </c>
      <c r="F383" s="22" t="str">
        <f>IFERROR(VLOOKUP(E383,Sheet3!A:H,3,0),"")</f>
        <v xml:space="preserve">櫻井　理道                    </v>
      </c>
      <c r="G383" s="22" t="str">
        <f>IFERROR(VLOOKUP(E383,Sheet3!A:H,8,0),"")</f>
        <v xml:space="preserve">フィッタ吉田    </v>
      </c>
      <c r="H383" s="22" t="str">
        <f>IFERROR(VLOOKUP(E383,Sheet2!A:B,2,0),"")</f>
        <v/>
      </c>
      <c r="I383" s="22" t="str">
        <f t="shared" si="24"/>
        <v>25210</v>
      </c>
      <c r="J383" s="22">
        <f t="shared" si="25"/>
        <v>1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10</v>
      </c>
      <c r="B384" s="22">
        <f>IFERROR(テーブル_Swim015[[#This Row],[組]],"")</f>
        <v>1</v>
      </c>
      <c r="C384" s="22">
        <f>IFERROR(テーブル_Swim015[[#This Row],[水路]],"")</f>
        <v>5</v>
      </c>
      <c r="D384" s="22" t="str">
        <f t="shared" si="23"/>
        <v>1015</v>
      </c>
      <c r="E384" s="22">
        <f>IFERROR(テーブル_Swim015[[#This Row],[選手番号]],"")</f>
        <v>213</v>
      </c>
      <c r="F384" s="22" t="str">
        <f>IFERROR(VLOOKUP(E384,Sheet3!A:H,3,0),"")</f>
        <v xml:space="preserve">久保田凌太朗                  </v>
      </c>
      <c r="G384" s="22" t="str">
        <f>IFERROR(VLOOKUP(E384,Sheet3!A:H,8,0),"")</f>
        <v xml:space="preserve">フィッタ重信    </v>
      </c>
      <c r="H384" s="22" t="str">
        <f>IFERROR(VLOOKUP(E384,Sheet2!A:B,2,0),"")</f>
        <v/>
      </c>
      <c r="I384" s="22" t="str">
        <f t="shared" si="24"/>
        <v>21310</v>
      </c>
      <c r="J384" s="22">
        <f t="shared" si="25"/>
        <v>1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10</v>
      </c>
      <c r="B385" s="22">
        <f>IFERROR(テーブル_Swim015[[#This Row],[組]],"")</f>
        <v>1</v>
      </c>
      <c r="C385" s="22">
        <f>IFERROR(テーブル_Swim015[[#This Row],[水路]],"")</f>
        <v>6</v>
      </c>
      <c r="D385" s="22" t="str">
        <f t="shared" si="23"/>
        <v>1016</v>
      </c>
      <c r="E385" s="22">
        <f>IFERROR(テーブル_Swim015[[#This Row],[選手番号]],"")</f>
        <v>0</v>
      </c>
      <c r="F385" s="22" t="str">
        <f>IFERROR(VLOOKUP(E385,Sheet3!A:H,3,0),"")</f>
        <v/>
      </c>
      <c r="G385" s="22" t="str">
        <f>IFERROR(VLOOKUP(E385,Sheet3!A:H,8,0),"")</f>
        <v/>
      </c>
      <c r="H385" s="22" t="str">
        <f>IFERROR(VLOOKUP(E385,Sheet2!A:B,2,0),"")</f>
        <v/>
      </c>
      <c r="I385" s="22" t="str">
        <f t="shared" si="24"/>
        <v>010</v>
      </c>
      <c r="J385" s="22">
        <f t="shared" si="25"/>
        <v>1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10</v>
      </c>
      <c r="B386" s="22">
        <f>IFERROR(テーブル_Swim015[[#This Row],[組]],"")</f>
        <v>1</v>
      </c>
      <c r="C386" s="22">
        <f>IFERROR(テーブル_Swim015[[#This Row],[水路]],"")</f>
        <v>7</v>
      </c>
      <c r="D386" s="22" t="str">
        <f t="shared" si="23"/>
        <v>1017</v>
      </c>
      <c r="E386" s="22">
        <f>IFERROR(テーブル_Swim015[[#This Row],[選手番号]],"")</f>
        <v>0</v>
      </c>
      <c r="F386" s="22" t="str">
        <f>IFERROR(VLOOKUP(E386,Sheet3!A:H,3,0),"")</f>
        <v/>
      </c>
      <c r="G386" s="22" t="str">
        <f>IFERROR(VLOOKUP(E386,Sheet3!A:H,8,0),"")</f>
        <v/>
      </c>
      <c r="H386" s="22" t="str">
        <f>IFERROR(VLOOKUP(E386,Sheet2!A:B,2,0),"")</f>
        <v/>
      </c>
      <c r="I386" s="22" t="str">
        <f t="shared" si="24"/>
        <v>010</v>
      </c>
      <c r="J386" s="22">
        <f t="shared" si="25"/>
        <v>1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10</v>
      </c>
      <c r="B387" s="22">
        <f>IFERROR(テーブル_Swim015[[#This Row],[組]],"")</f>
        <v>2</v>
      </c>
      <c r="C387" s="22">
        <f>IFERROR(テーブル_Swim015[[#This Row],[水路]],"")</f>
        <v>1</v>
      </c>
      <c r="D387" s="22" t="str">
        <f t="shared" ref="D387:D450" si="27">CONCATENATE(A387,B387,C387)</f>
        <v>1021</v>
      </c>
      <c r="E387" s="22">
        <f>IFERROR(テーブル_Swim015[[#This Row],[選手番号]],"")</f>
        <v>37</v>
      </c>
      <c r="F387" s="22" t="str">
        <f>IFERROR(VLOOKUP(E387,Sheet3!A:H,3,0),"")</f>
        <v xml:space="preserve">藤本　大勢                    </v>
      </c>
      <c r="G387" s="22" t="str">
        <f>IFERROR(VLOOKUP(E387,Sheet3!A:H,8,0),"")</f>
        <v xml:space="preserve">南海ＤＣ        </v>
      </c>
      <c r="H387" s="22" t="str">
        <f>IFERROR(VLOOKUP(E387,Sheet2!A:B,2,0),"")</f>
        <v/>
      </c>
      <c r="I387" s="22" t="str">
        <f t="shared" si="24"/>
        <v>3710</v>
      </c>
      <c r="J387" s="22">
        <f t="shared" si="25"/>
        <v>2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10</v>
      </c>
      <c r="B388" s="22">
        <f>IFERROR(テーブル_Swim015[[#This Row],[組]],"")</f>
        <v>2</v>
      </c>
      <c r="C388" s="22">
        <f>IFERROR(テーブル_Swim015[[#This Row],[水路]],"")</f>
        <v>2</v>
      </c>
      <c r="D388" s="22" t="str">
        <f t="shared" si="27"/>
        <v>1022</v>
      </c>
      <c r="E388" s="22">
        <f>IFERROR(テーブル_Swim015[[#This Row],[選手番号]],"")</f>
        <v>39</v>
      </c>
      <c r="F388" s="22" t="str">
        <f>IFERROR(VLOOKUP(E388,Sheet3!A:H,3,0),"")</f>
        <v xml:space="preserve">大野孝太郎                    </v>
      </c>
      <c r="G388" s="22" t="str">
        <f>IFERROR(VLOOKUP(E388,Sheet3!A:H,8,0),"")</f>
        <v xml:space="preserve">南海ＤＣ        </v>
      </c>
      <c r="H388" s="22" t="str">
        <f>IFERROR(VLOOKUP(E388,Sheet2!A:B,2,0),"")</f>
        <v/>
      </c>
      <c r="I388" s="22" t="str">
        <f t="shared" si="24"/>
        <v>3910</v>
      </c>
      <c r="J388" s="22">
        <f t="shared" si="25"/>
        <v>2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10</v>
      </c>
      <c r="B389" s="22">
        <f>IFERROR(テーブル_Swim015[[#This Row],[組]],"")</f>
        <v>2</v>
      </c>
      <c r="C389" s="22">
        <f>IFERROR(テーブル_Swim015[[#This Row],[水路]],"")</f>
        <v>3</v>
      </c>
      <c r="D389" s="22" t="str">
        <f t="shared" si="27"/>
        <v>1023</v>
      </c>
      <c r="E389" s="22">
        <f>IFERROR(テーブル_Swim015[[#This Row],[選手番号]],"")</f>
        <v>56</v>
      </c>
      <c r="F389" s="22" t="str">
        <f>IFERROR(VLOOKUP(E389,Sheet3!A:H,3,0),"")</f>
        <v xml:space="preserve">中田　陸翔                    </v>
      </c>
      <c r="G389" s="22" t="str">
        <f>IFERROR(VLOOKUP(E389,Sheet3!A:H,8,0),"")</f>
        <v xml:space="preserve">ｴﾘｴｰﾙSRT        </v>
      </c>
      <c r="H389" s="22" t="str">
        <f>IFERROR(VLOOKUP(E389,Sheet2!A:B,2,0),"")</f>
        <v/>
      </c>
      <c r="I389" s="22" t="str">
        <f t="shared" si="24"/>
        <v>5610</v>
      </c>
      <c r="J389" s="22">
        <f t="shared" si="25"/>
        <v>2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10</v>
      </c>
      <c r="B390" s="22">
        <f>IFERROR(テーブル_Swim015[[#This Row],[組]],"")</f>
        <v>2</v>
      </c>
      <c r="C390" s="22">
        <f>IFERROR(テーブル_Swim015[[#This Row],[水路]],"")</f>
        <v>4</v>
      </c>
      <c r="D390" s="22" t="str">
        <f t="shared" si="27"/>
        <v>1024</v>
      </c>
      <c r="E390" s="22">
        <f>IFERROR(テーブル_Swim015[[#This Row],[選手番号]],"")</f>
        <v>116</v>
      </c>
      <c r="F390" s="22" t="str">
        <f>IFERROR(VLOOKUP(E390,Sheet3!A:H,3,0),"")</f>
        <v xml:space="preserve">岡本　大翔                    </v>
      </c>
      <c r="G390" s="22" t="str">
        <f>IFERROR(VLOOKUP(E390,Sheet3!A:H,8,0),"")</f>
        <v xml:space="preserve">八幡浜ＳＣ      </v>
      </c>
      <c r="H390" s="22" t="str">
        <f>IFERROR(VLOOKUP(E390,Sheet2!A:B,2,0),"")</f>
        <v/>
      </c>
      <c r="I390" s="22" t="str">
        <f t="shared" si="24"/>
        <v>11610</v>
      </c>
      <c r="J390" s="22">
        <f t="shared" si="25"/>
        <v>2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10</v>
      </c>
      <c r="B391" s="22">
        <f>IFERROR(テーブル_Swim015[[#This Row],[組]],"")</f>
        <v>2</v>
      </c>
      <c r="C391" s="22">
        <f>IFERROR(テーブル_Swim015[[#This Row],[水路]],"")</f>
        <v>5</v>
      </c>
      <c r="D391" s="22" t="str">
        <f t="shared" si="27"/>
        <v>1025</v>
      </c>
      <c r="E391" s="22">
        <f>IFERROR(テーブル_Swim015[[#This Row],[選手番号]],"")</f>
        <v>118</v>
      </c>
      <c r="F391" s="22" t="str">
        <f>IFERROR(VLOOKUP(E391,Sheet3!A:H,3,0),"")</f>
        <v xml:space="preserve">程野　裕介                    </v>
      </c>
      <c r="G391" s="22" t="str">
        <f>IFERROR(VLOOKUP(E391,Sheet3!A:H,8,0),"")</f>
        <v xml:space="preserve">八幡浜ＳＣ      </v>
      </c>
      <c r="H391" s="22" t="str">
        <f>IFERROR(VLOOKUP(E391,Sheet2!A:B,2,0),"")</f>
        <v/>
      </c>
      <c r="I391" s="22" t="str">
        <f t="shared" si="24"/>
        <v>11810</v>
      </c>
      <c r="J391" s="22">
        <f t="shared" si="25"/>
        <v>2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10</v>
      </c>
      <c r="B392" s="22">
        <f>IFERROR(テーブル_Swim015[[#This Row],[組]],"")</f>
        <v>2</v>
      </c>
      <c r="C392" s="22">
        <f>IFERROR(テーブル_Swim015[[#This Row],[水路]],"")</f>
        <v>6</v>
      </c>
      <c r="D392" s="22" t="str">
        <f t="shared" si="27"/>
        <v>1026</v>
      </c>
      <c r="E392" s="22">
        <f>IFERROR(テーブル_Swim015[[#This Row],[選手番号]],"")</f>
        <v>35</v>
      </c>
      <c r="F392" s="22" t="str">
        <f>IFERROR(VLOOKUP(E392,Sheet3!A:H,3,0),"")</f>
        <v xml:space="preserve">石﨑祐之進                    </v>
      </c>
      <c r="G392" s="22" t="str">
        <f>IFERROR(VLOOKUP(E392,Sheet3!A:H,8,0),"")</f>
        <v xml:space="preserve">南海ＤＣ        </v>
      </c>
      <c r="H392" s="22" t="str">
        <f>IFERROR(VLOOKUP(E392,Sheet2!A:B,2,0),"")</f>
        <v/>
      </c>
      <c r="I392" s="22" t="str">
        <f t="shared" si="24"/>
        <v>3510</v>
      </c>
      <c r="J392" s="22">
        <f t="shared" si="25"/>
        <v>2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10</v>
      </c>
      <c r="B393" s="22">
        <f>IFERROR(テーブル_Swim015[[#This Row],[組]],"")</f>
        <v>2</v>
      </c>
      <c r="C393" s="22">
        <f>IFERROR(テーブル_Swim015[[#This Row],[水路]],"")</f>
        <v>7</v>
      </c>
      <c r="D393" s="22" t="str">
        <f t="shared" si="27"/>
        <v>1027</v>
      </c>
      <c r="E393" s="22">
        <f>IFERROR(テーブル_Swim015[[#This Row],[選手番号]],"")</f>
        <v>119</v>
      </c>
      <c r="F393" s="22" t="str">
        <f>IFERROR(VLOOKUP(E393,Sheet3!A:H,3,0),"")</f>
        <v xml:space="preserve">佐々木健成                    </v>
      </c>
      <c r="G393" s="22" t="str">
        <f>IFERROR(VLOOKUP(E393,Sheet3!A:H,8,0),"")</f>
        <v xml:space="preserve">八幡浜ＳＣ      </v>
      </c>
      <c r="H393" s="22" t="str">
        <f>IFERROR(VLOOKUP(E393,Sheet2!A:B,2,0),"")</f>
        <v/>
      </c>
      <c r="I393" s="22" t="str">
        <f t="shared" si="24"/>
        <v>11910</v>
      </c>
      <c r="J393" s="22">
        <f t="shared" si="25"/>
        <v>2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11</v>
      </c>
      <c r="B394" s="22">
        <f>IFERROR(テーブル_Swim015[[#This Row],[組]],"")</f>
        <v>1</v>
      </c>
      <c r="C394" s="22">
        <f>IFERROR(テーブル_Swim015[[#This Row],[水路]],"")</f>
        <v>1</v>
      </c>
      <c r="D394" s="22" t="str">
        <f t="shared" si="27"/>
        <v>1111</v>
      </c>
      <c r="E394" s="22">
        <f>IFERROR(テーブル_Swim015[[#This Row],[選手番号]],"")</f>
        <v>0</v>
      </c>
      <c r="F394" s="22" t="str">
        <f>IFERROR(VLOOKUP(E394,Sheet3!A:H,3,0),"")</f>
        <v/>
      </c>
      <c r="G394" s="22" t="str">
        <f>IFERROR(VLOOKUP(E394,Sheet3!A:H,8,0),"")</f>
        <v/>
      </c>
      <c r="H394" s="22" t="str">
        <f>IFERROR(VLOOKUP(E394,Sheet2!A:B,2,0),"")</f>
        <v/>
      </c>
      <c r="I394" s="22" t="str">
        <f t="shared" si="24"/>
        <v>011</v>
      </c>
      <c r="J394" s="22">
        <f t="shared" si="25"/>
        <v>1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11</v>
      </c>
      <c r="B395" s="22">
        <f>IFERROR(テーブル_Swim015[[#This Row],[組]],"")</f>
        <v>1</v>
      </c>
      <c r="C395" s="22">
        <f>IFERROR(テーブル_Swim015[[#This Row],[水路]],"")</f>
        <v>2</v>
      </c>
      <c r="D395" s="22" t="str">
        <f t="shared" si="27"/>
        <v>1112</v>
      </c>
      <c r="E395" s="22">
        <f>IFERROR(テーブル_Swim015[[#This Row],[選手番号]],"")</f>
        <v>0</v>
      </c>
      <c r="F395" s="22" t="str">
        <f>IFERROR(VLOOKUP(E395,Sheet3!A:H,3,0),"")</f>
        <v/>
      </c>
      <c r="G395" s="22" t="str">
        <f>IFERROR(VLOOKUP(E395,Sheet3!A:H,8,0),"")</f>
        <v/>
      </c>
      <c r="H395" s="22" t="str">
        <f>IFERROR(VLOOKUP(E395,Sheet2!A:B,2,0),"")</f>
        <v/>
      </c>
      <c r="I395" s="22" t="str">
        <f t="shared" si="24"/>
        <v>011</v>
      </c>
      <c r="J395" s="22">
        <f t="shared" si="25"/>
        <v>1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11</v>
      </c>
      <c r="B396" s="22">
        <f>IFERROR(テーブル_Swim015[[#This Row],[組]],"")</f>
        <v>1</v>
      </c>
      <c r="C396" s="22">
        <f>IFERROR(テーブル_Swim015[[#This Row],[水路]],"")</f>
        <v>3</v>
      </c>
      <c r="D396" s="22" t="str">
        <f t="shared" si="27"/>
        <v>1113</v>
      </c>
      <c r="E396" s="22">
        <f>IFERROR(テーブル_Swim015[[#This Row],[選手番号]],"")</f>
        <v>229</v>
      </c>
      <c r="F396" s="22" t="str">
        <f>IFERROR(VLOOKUP(E396,Sheet3!A:H,3,0),"")</f>
        <v xml:space="preserve">小田　花純                    </v>
      </c>
      <c r="G396" s="22" t="str">
        <f>IFERROR(VLOOKUP(E396,Sheet3!A:H,8,0),"")</f>
        <v xml:space="preserve">フィッタ重信    </v>
      </c>
      <c r="H396" s="22" t="str">
        <f>IFERROR(VLOOKUP(E396,Sheet2!A:B,2,0),"")</f>
        <v/>
      </c>
      <c r="I396" s="22" t="str">
        <f t="shared" si="24"/>
        <v>22911</v>
      </c>
      <c r="J396" s="22">
        <f t="shared" si="25"/>
        <v>1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11</v>
      </c>
      <c r="B397" s="22">
        <f>IFERROR(テーブル_Swim015[[#This Row],[組]],"")</f>
        <v>1</v>
      </c>
      <c r="C397" s="22">
        <f>IFERROR(テーブル_Swim015[[#This Row],[水路]],"")</f>
        <v>4</v>
      </c>
      <c r="D397" s="22" t="str">
        <f t="shared" si="27"/>
        <v>1114</v>
      </c>
      <c r="E397" s="22">
        <f>IFERROR(テーブル_Swim015[[#This Row],[選手番号]],"")</f>
        <v>331</v>
      </c>
      <c r="F397" s="22" t="str">
        <f>IFERROR(VLOOKUP(E397,Sheet3!A:H,3,0),"")</f>
        <v xml:space="preserve">濱田　莉子                    </v>
      </c>
      <c r="G397" s="22" t="str">
        <f>IFERROR(VLOOKUP(E397,Sheet3!A:H,8,0),"")</f>
        <v xml:space="preserve">ﾓｰﾆSS           </v>
      </c>
      <c r="H397" s="22" t="str">
        <f>IFERROR(VLOOKUP(E397,Sheet2!A:B,2,0),"")</f>
        <v/>
      </c>
      <c r="I397" s="22" t="str">
        <f t="shared" si="24"/>
        <v>33111</v>
      </c>
      <c r="J397" s="22">
        <f t="shared" si="25"/>
        <v>1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11</v>
      </c>
      <c r="B398" s="22">
        <f>IFERROR(テーブル_Swim015[[#This Row],[組]],"")</f>
        <v>1</v>
      </c>
      <c r="C398" s="22">
        <f>IFERROR(テーブル_Swim015[[#This Row],[水路]],"")</f>
        <v>5</v>
      </c>
      <c r="D398" s="22" t="str">
        <f t="shared" si="27"/>
        <v>1115</v>
      </c>
      <c r="E398" s="22">
        <f>IFERROR(テーブル_Swim015[[#This Row],[選手番号]],"")</f>
        <v>204</v>
      </c>
      <c r="F398" s="22" t="str">
        <f>IFERROR(VLOOKUP(E398,Sheet3!A:H,3,0),"")</f>
        <v xml:space="preserve">吉野　彩来                    </v>
      </c>
      <c r="G398" s="22" t="str">
        <f>IFERROR(VLOOKUP(E398,Sheet3!A:H,8,0),"")</f>
        <v xml:space="preserve">フィッタ松山    </v>
      </c>
      <c r="H398" s="22" t="str">
        <f>IFERROR(VLOOKUP(E398,Sheet2!A:B,2,0),"")</f>
        <v/>
      </c>
      <c r="I398" s="22" t="str">
        <f t="shared" si="24"/>
        <v>20411</v>
      </c>
      <c r="J398" s="22">
        <f t="shared" si="25"/>
        <v>1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11</v>
      </c>
      <c r="B399" s="22">
        <f>IFERROR(テーブル_Swim015[[#This Row],[組]],"")</f>
        <v>1</v>
      </c>
      <c r="C399" s="22">
        <f>IFERROR(テーブル_Swim015[[#This Row],[水路]],"")</f>
        <v>6</v>
      </c>
      <c r="D399" s="22" t="str">
        <f t="shared" si="27"/>
        <v>1116</v>
      </c>
      <c r="E399" s="22">
        <f>IFERROR(テーブル_Swim015[[#This Row],[選手番号]],"")</f>
        <v>0</v>
      </c>
      <c r="F399" s="22" t="str">
        <f>IFERROR(VLOOKUP(E399,Sheet3!A:H,3,0),"")</f>
        <v/>
      </c>
      <c r="G399" s="22" t="str">
        <f>IFERROR(VLOOKUP(E399,Sheet3!A:H,8,0),"")</f>
        <v/>
      </c>
      <c r="H399" s="22" t="str">
        <f>IFERROR(VLOOKUP(E399,Sheet2!A:B,2,0),"")</f>
        <v/>
      </c>
      <c r="I399" s="22" t="str">
        <f t="shared" si="24"/>
        <v>011</v>
      </c>
      <c r="J399" s="22">
        <f t="shared" si="25"/>
        <v>1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11</v>
      </c>
      <c r="B400" s="22">
        <f>IFERROR(テーブル_Swim015[[#This Row],[組]],"")</f>
        <v>1</v>
      </c>
      <c r="C400" s="22">
        <f>IFERROR(テーブル_Swim015[[#This Row],[水路]],"")</f>
        <v>7</v>
      </c>
      <c r="D400" s="22" t="str">
        <f t="shared" si="27"/>
        <v>1117</v>
      </c>
      <c r="E400" s="22">
        <f>IFERROR(テーブル_Swim015[[#This Row],[選手番号]],"")</f>
        <v>0</v>
      </c>
      <c r="F400" s="22" t="str">
        <f>IFERROR(VLOOKUP(E400,Sheet3!A:H,3,0),"")</f>
        <v/>
      </c>
      <c r="G400" s="22" t="str">
        <f>IFERROR(VLOOKUP(E400,Sheet3!A:H,8,0),"")</f>
        <v/>
      </c>
      <c r="H400" s="22" t="str">
        <f>IFERROR(VLOOKUP(E400,Sheet2!A:B,2,0),"")</f>
        <v/>
      </c>
      <c r="I400" s="22" t="str">
        <f t="shared" si="24"/>
        <v>011</v>
      </c>
      <c r="J400" s="22">
        <f t="shared" si="25"/>
        <v>1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11</v>
      </c>
      <c r="B401" s="22">
        <f>IFERROR(テーブル_Swim015[[#This Row],[組]],"")</f>
        <v>2</v>
      </c>
      <c r="C401" s="22">
        <f>IFERROR(テーブル_Swim015[[#This Row],[水路]],"")</f>
        <v>1</v>
      </c>
      <c r="D401" s="22" t="str">
        <f t="shared" si="27"/>
        <v>1121</v>
      </c>
      <c r="E401" s="22">
        <f>IFERROR(テーブル_Swim015[[#This Row],[選手番号]],"")</f>
        <v>0</v>
      </c>
      <c r="F401" s="22" t="str">
        <f>IFERROR(VLOOKUP(E401,Sheet3!A:H,3,0),"")</f>
        <v/>
      </c>
      <c r="G401" s="22" t="str">
        <f>IFERROR(VLOOKUP(E401,Sheet3!A:H,8,0),"")</f>
        <v/>
      </c>
      <c r="H401" s="22" t="str">
        <f>IFERROR(VLOOKUP(E401,Sheet2!A:B,2,0),"")</f>
        <v/>
      </c>
      <c r="I401" s="22" t="str">
        <f t="shared" si="24"/>
        <v>011</v>
      </c>
      <c r="J401" s="22">
        <f t="shared" si="25"/>
        <v>2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11</v>
      </c>
      <c r="B402" s="22">
        <f>IFERROR(テーブル_Swim015[[#This Row],[組]],"")</f>
        <v>2</v>
      </c>
      <c r="C402" s="22">
        <f>IFERROR(テーブル_Swim015[[#This Row],[水路]],"")</f>
        <v>2</v>
      </c>
      <c r="D402" s="22" t="str">
        <f t="shared" si="27"/>
        <v>1122</v>
      </c>
      <c r="E402" s="22">
        <f>IFERROR(テーブル_Swim015[[#This Row],[選手番号]],"")</f>
        <v>338</v>
      </c>
      <c r="F402" s="22" t="str">
        <f>IFERROR(VLOOKUP(E402,Sheet3!A:H,3,0),"")</f>
        <v xml:space="preserve">谷本いづみ                    </v>
      </c>
      <c r="G402" s="22" t="str">
        <f>IFERROR(VLOOKUP(E402,Sheet3!A:H,8,0),"")</f>
        <v xml:space="preserve">えいしSC砥部    </v>
      </c>
      <c r="H402" s="22" t="str">
        <f>IFERROR(VLOOKUP(E402,Sheet2!A:B,2,0),"")</f>
        <v/>
      </c>
      <c r="I402" s="22" t="str">
        <f t="shared" si="24"/>
        <v>33811</v>
      </c>
      <c r="J402" s="22">
        <f t="shared" si="25"/>
        <v>2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11</v>
      </c>
      <c r="B403" s="22">
        <f>IFERROR(テーブル_Swim015[[#This Row],[組]],"")</f>
        <v>2</v>
      </c>
      <c r="C403" s="22">
        <f>IFERROR(テーブル_Swim015[[#This Row],[水路]],"")</f>
        <v>3</v>
      </c>
      <c r="D403" s="22" t="str">
        <f t="shared" si="27"/>
        <v>1123</v>
      </c>
      <c r="E403" s="22">
        <f>IFERROR(テーブル_Swim015[[#This Row],[選手番号]],"")</f>
        <v>247</v>
      </c>
      <c r="F403" s="22" t="str">
        <f>IFERROR(VLOOKUP(E403,Sheet3!A:H,3,0),"")</f>
        <v xml:space="preserve">兵頭　萌綾                    </v>
      </c>
      <c r="G403" s="22" t="str">
        <f>IFERROR(VLOOKUP(E403,Sheet3!A:H,8,0),"")</f>
        <v xml:space="preserve">リー保内        </v>
      </c>
      <c r="H403" s="22" t="str">
        <f>IFERROR(VLOOKUP(E403,Sheet2!A:B,2,0),"")</f>
        <v/>
      </c>
      <c r="I403" s="22" t="str">
        <f t="shared" ref="I403:I466" si="28">CONCATENATE(E403,A403)</f>
        <v>24711</v>
      </c>
      <c r="J403" s="22">
        <f t="shared" ref="J403:J466" si="29">B403</f>
        <v>2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11</v>
      </c>
      <c r="B404" s="22">
        <f>IFERROR(テーブル_Swim015[[#This Row],[組]],"")</f>
        <v>2</v>
      </c>
      <c r="C404" s="22">
        <f>IFERROR(テーブル_Swim015[[#This Row],[水路]],"")</f>
        <v>4</v>
      </c>
      <c r="D404" s="22" t="str">
        <f t="shared" si="27"/>
        <v>1124</v>
      </c>
      <c r="E404" s="22">
        <f>IFERROR(テーブル_Swim015[[#This Row],[選手番号]],"")</f>
        <v>246</v>
      </c>
      <c r="F404" s="22" t="str">
        <f>IFERROR(VLOOKUP(E404,Sheet3!A:H,3,0),"")</f>
        <v xml:space="preserve">清水　結生                    </v>
      </c>
      <c r="G404" s="22" t="str">
        <f>IFERROR(VLOOKUP(E404,Sheet3!A:H,8,0),"")</f>
        <v xml:space="preserve">リー保内        </v>
      </c>
      <c r="H404" s="22" t="str">
        <f>IFERROR(VLOOKUP(E404,Sheet2!A:B,2,0),"")</f>
        <v/>
      </c>
      <c r="I404" s="22" t="str">
        <f t="shared" si="28"/>
        <v>24611</v>
      </c>
      <c r="J404" s="22">
        <f t="shared" si="29"/>
        <v>2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11</v>
      </c>
      <c r="B405" s="22">
        <f>IFERROR(テーブル_Swim015[[#This Row],[組]],"")</f>
        <v>2</v>
      </c>
      <c r="C405" s="22">
        <f>IFERROR(テーブル_Swim015[[#This Row],[水路]],"")</f>
        <v>5</v>
      </c>
      <c r="D405" s="22" t="str">
        <f t="shared" si="27"/>
        <v>1125</v>
      </c>
      <c r="E405" s="22">
        <f>IFERROR(テーブル_Swim015[[#This Row],[選手番号]],"")</f>
        <v>330</v>
      </c>
      <c r="F405" s="22" t="str">
        <f>IFERROR(VLOOKUP(E405,Sheet3!A:H,3,0),"")</f>
        <v xml:space="preserve">善家　小夏                    </v>
      </c>
      <c r="G405" s="22" t="str">
        <f>IFERROR(VLOOKUP(E405,Sheet3!A:H,8,0),"")</f>
        <v xml:space="preserve">ﾓｰﾆSS           </v>
      </c>
      <c r="H405" s="22" t="str">
        <f>IFERROR(VLOOKUP(E405,Sheet2!A:B,2,0),"")</f>
        <v/>
      </c>
      <c r="I405" s="22" t="str">
        <f t="shared" si="28"/>
        <v>33011</v>
      </c>
      <c r="J405" s="22">
        <f t="shared" si="29"/>
        <v>2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11</v>
      </c>
      <c r="B406" s="22">
        <f>IFERROR(テーブル_Swim015[[#This Row],[組]],"")</f>
        <v>2</v>
      </c>
      <c r="C406" s="22">
        <f>IFERROR(テーブル_Swim015[[#This Row],[水路]],"")</f>
        <v>6</v>
      </c>
      <c r="D406" s="22" t="str">
        <f t="shared" si="27"/>
        <v>1126</v>
      </c>
      <c r="E406" s="22">
        <f>IFERROR(テーブル_Swim015[[#This Row],[選手番号]],"")</f>
        <v>104</v>
      </c>
      <c r="F406" s="22" t="str">
        <f>IFERROR(VLOOKUP(E406,Sheet3!A:H,3,0),"")</f>
        <v xml:space="preserve">今井　楓乃                    </v>
      </c>
      <c r="G406" s="22" t="str">
        <f>IFERROR(VLOOKUP(E406,Sheet3!A:H,8,0),"")</f>
        <v xml:space="preserve">ファイブテン    </v>
      </c>
      <c r="H406" s="22" t="str">
        <f>IFERROR(VLOOKUP(E406,Sheet2!A:B,2,0),"")</f>
        <v/>
      </c>
      <c r="I406" s="22" t="str">
        <f t="shared" si="28"/>
        <v>10411</v>
      </c>
      <c r="J406" s="22">
        <f t="shared" si="29"/>
        <v>2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11</v>
      </c>
      <c r="B407" s="22">
        <f>IFERROR(テーブル_Swim015[[#This Row],[組]],"")</f>
        <v>2</v>
      </c>
      <c r="C407" s="22">
        <f>IFERROR(テーブル_Swim015[[#This Row],[水路]],"")</f>
        <v>7</v>
      </c>
      <c r="D407" s="22" t="str">
        <f t="shared" si="27"/>
        <v>1127</v>
      </c>
      <c r="E407" s="22">
        <f>IFERROR(テーブル_Swim015[[#This Row],[選手番号]],"")</f>
        <v>130</v>
      </c>
      <c r="F407" s="22" t="str">
        <f>IFERROR(VLOOKUP(E407,Sheet3!A:H,3,0),"")</f>
        <v xml:space="preserve">上杉　美羽                    </v>
      </c>
      <c r="G407" s="22" t="str">
        <f>IFERROR(VLOOKUP(E407,Sheet3!A:H,8,0),"")</f>
        <v xml:space="preserve">八幡浜ＳＣ      </v>
      </c>
      <c r="H407" s="22" t="str">
        <f>IFERROR(VLOOKUP(E407,Sheet2!A:B,2,0),"")</f>
        <v/>
      </c>
      <c r="I407" s="22" t="str">
        <f t="shared" si="28"/>
        <v>13011</v>
      </c>
      <c r="J407" s="22">
        <f t="shared" si="29"/>
        <v>2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11</v>
      </c>
      <c r="B408" s="22">
        <f>IFERROR(テーブル_Swim015[[#This Row],[組]],"")</f>
        <v>3</v>
      </c>
      <c r="C408" s="22">
        <f>IFERROR(テーブル_Swim015[[#This Row],[水路]],"")</f>
        <v>1</v>
      </c>
      <c r="D408" s="22" t="str">
        <f t="shared" si="27"/>
        <v>1131</v>
      </c>
      <c r="E408" s="22">
        <f>IFERROR(テーブル_Swim015[[#This Row],[選手番号]],"")</f>
        <v>329</v>
      </c>
      <c r="F408" s="22" t="str">
        <f>IFERROR(VLOOKUP(E408,Sheet3!A:H,3,0),"")</f>
        <v xml:space="preserve">山口　紗羽                    </v>
      </c>
      <c r="G408" s="22" t="str">
        <f>IFERROR(VLOOKUP(E408,Sheet3!A:H,8,0),"")</f>
        <v xml:space="preserve">ﾓｰﾆSS           </v>
      </c>
      <c r="H408" s="22" t="str">
        <f>IFERROR(VLOOKUP(E408,Sheet2!A:B,2,0),"")</f>
        <v/>
      </c>
      <c r="I408" s="22" t="str">
        <f t="shared" si="28"/>
        <v>32911</v>
      </c>
      <c r="J408" s="22">
        <f t="shared" si="29"/>
        <v>3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11</v>
      </c>
      <c r="B409" s="22">
        <f>IFERROR(テーブル_Swim015[[#This Row],[組]],"")</f>
        <v>3</v>
      </c>
      <c r="C409" s="22">
        <f>IFERROR(テーブル_Swim015[[#This Row],[水路]],"")</f>
        <v>2</v>
      </c>
      <c r="D409" s="22" t="str">
        <f t="shared" si="27"/>
        <v>1132</v>
      </c>
      <c r="E409" s="22">
        <f>IFERROR(テーブル_Swim015[[#This Row],[選手番号]],"")</f>
        <v>226</v>
      </c>
      <c r="F409" s="22" t="str">
        <f>IFERROR(VLOOKUP(E409,Sheet3!A:H,3,0),"")</f>
        <v xml:space="preserve">参川　莉子                    </v>
      </c>
      <c r="G409" s="22" t="str">
        <f>IFERROR(VLOOKUP(E409,Sheet3!A:H,8,0),"")</f>
        <v xml:space="preserve">フィッタ重信    </v>
      </c>
      <c r="H409" s="22" t="str">
        <f>IFERROR(VLOOKUP(E409,Sheet2!A:B,2,0),"")</f>
        <v/>
      </c>
      <c r="I409" s="22" t="str">
        <f t="shared" si="28"/>
        <v>22611</v>
      </c>
      <c r="J409" s="22">
        <f t="shared" si="29"/>
        <v>3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11</v>
      </c>
      <c r="B410" s="22">
        <f>IFERROR(テーブル_Swim015[[#This Row],[組]],"")</f>
        <v>3</v>
      </c>
      <c r="C410" s="22">
        <f>IFERROR(テーブル_Swim015[[#This Row],[水路]],"")</f>
        <v>3</v>
      </c>
      <c r="D410" s="22" t="str">
        <f t="shared" si="27"/>
        <v>1133</v>
      </c>
      <c r="E410" s="22">
        <f>IFERROR(テーブル_Swim015[[#This Row],[選手番号]],"")</f>
        <v>161</v>
      </c>
      <c r="F410" s="22" t="str">
        <f>IFERROR(VLOOKUP(E410,Sheet3!A:H,3,0),"")</f>
        <v xml:space="preserve">杉本　奈月                    </v>
      </c>
      <c r="G410" s="22" t="str">
        <f>IFERROR(VLOOKUP(E410,Sheet3!A:H,8,0),"")</f>
        <v xml:space="preserve">ＭＧ双葉        </v>
      </c>
      <c r="H410" s="22" t="str">
        <f>IFERROR(VLOOKUP(E410,Sheet2!A:B,2,0),"")</f>
        <v/>
      </c>
      <c r="I410" s="22" t="str">
        <f t="shared" si="28"/>
        <v>16111</v>
      </c>
      <c r="J410" s="22">
        <f t="shared" si="29"/>
        <v>3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11</v>
      </c>
      <c r="B411" s="22">
        <f>IFERROR(テーブル_Swim015[[#This Row],[組]],"")</f>
        <v>3</v>
      </c>
      <c r="C411" s="22">
        <f>IFERROR(テーブル_Swim015[[#This Row],[水路]],"")</f>
        <v>4</v>
      </c>
      <c r="D411" s="22" t="str">
        <f t="shared" si="27"/>
        <v>1134</v>
      </c>
      <c r="E411" s="22">
        <f>IFERROR(テーブル_Swim015[[#This Row],[選手番号]],"")</f>
        <v>278</v>
      </c>
      <c r="F411" s="22" t="str">
        <f>IFERROR(VLOOKUP(E411,Sheet3!A:H,3,0),"")</f>
        <v xml:space="preserve">日野姫花李                    </v>
      </c>
      <c r="G411" s="22" t="str">
        <f>IFERROR(VLOOKUP(E411,Sheet3!A:H,8,0),"")</f>
        <v xml:space="preserve">ﾌｧｲﾌﾞﾃﾝ東予     </v>
      </c>
      <c r="H411" s="22" t="str">
        <f>IFERROR(VLOOKUP(E411,Sheet2!A:B,2,0),"")</f>
        <v/>
      </c>
      <c r="I411" s="22" t="str">
        <f t="shared" si="28"/>
        <v>27811</v>
      </c>
      <c r="J411" s="22">
        <f t="shared" si="29"/>
        <v>3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11</v>
      </c>
      <c r="B412" s="22">
        <f>IFERROR(テーブル_Swim015[[#This Row],[組]],"")</f>
        <v>3</v>
      </c>
      <c r="C412" s="22">
        <f>IFERROR(テーブル_Swim015[[#This Row],[水路]],"")</f>
        <v>5</v>
      </c>
      <c r="D412" s="22" t="str">
        <f t="shared" si="27"/>
        <v>1135</v>
      </c>
      <c r="E412" s="22">
        <f>IFERROR(テーブル_Swim015[[#This Row],[選手番号]],"")</f>
        <v>265</v>
      </c>
      <c r="F412" s="22" t="str">
        <f>IFERROR(VLOOKUP(E412,Sheet3!A:H,3,0),"")</f>
        <v xml:space="preserve">小島　侑芭                    </v>
      </c>
      <c r="G412" s="22" t="str">
        <f>IFERROR(VLOOKUP(E412,Sheet3!A:H,8,0),"")</f>
        <v xml:space="preserve">フィッタ吉田    </v>
      </c>
      <c r="H412" s="22" t="str">
        <f>IFERROR(VLOOKUP(E412,Sheet2!A:B,2,0),"")</f>
        <v/>
      </c>
      <c r="I412" s="22" t="str">
        <f t="shared" si="28"/>
        <v>26511</v>
      </c>
      <c r="J412" s="22">
        <f t="shared" si="29"/>
        <v>3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11</v>
      </c>
      <c r="B413" s="22">
        <f>IFERROR(テーブル_Swim015[[#This Row],[組]],"")</f>
        <v>3</v>
      </c>
      <c r="C413" s="22">
        <f>IFERROR(テーブル_Swim015[[#This Row],[水路]],"")</f>
        <v>6</v>
      </c>
      <c r="D413" s="22" t="str">
        <f t="shared" si="27"/>
        <v>1136</v>
      </c>
      <c r="E413" s="22">
        <f>IFERROR(テーブル_Swim015[[#This Row],[選手番号]],"")</f>
        <v>324</v>
      </c>
      <c r="F413" s="22" t="str">
        <f>IFERROR(VLOOKUP(E413,Sheet3!A:H,3,0),"")</f>
        <v xml:space="preserve">藤田　麻未                    </v>
      </c>
      <c r="G413" s="22" t="str">
        <f>IFERROR(VLOOKUP(E413,Sheet3!A:H,8,0),"")</f>
        <v xml:space="preserve">AzuMax          </v>
      </c>
      <c r="H413" s="22" t="str">
        <f>IFERROR(VLOOKUP(E413,Sheet2!A:B,2,0),"")</f>
        <v/>
      </c>
      <c r="I413" s="22" t="str">
        <f t="shared" si="28"/>
        <v>32411</v>
      </c>
      <c r="J413" s="22">
        <f t="shared" si="29"/>
        <v>3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11</v>
      </c>
      <c r="B414" s="22">
        <f>IFERROR(テーブル_Swim015[[#This Row],[組]],"")</f>
        <v>3</v>
      </c>
      <c r="C414" s="22">
        <f>IFERROR(テーブル_Swim015[[#This Row],[水路]],"")</f>
        <v>7</v>
      </c>
      <c r="D414" s="22" t="str">
        <f t="shared" si="27"/>
        <v>1137</v>
      </c>
      <c r="E414" s="22">
        <f>IFERROR(テーブル_Swim015[[#This Row],[選手番号]],"")</f>
        <v>321</v>
      </c>
      <c r="F414" s="22" t="str">
        <f>IFERROR(VLOOKUP(E414,Sheet3!A:H,3,0),"")</f>
        <v xml:space="preserve">日淺　　華                    </v>
      </c>
      <c r="G414" s="22" t="str">
        <f>IFERROR(VLOOKUP(E414,Sheet3!A:H,8,0),"")</f>
        <v xml:space="preserve">しまなみST      </v>
      </c>
      <c r="H414" s="22" t="str">
        <f>IFERROR(VLOOKUP(E414,Sheet2!A:B,2,0),"")</f>
        <v/>
      </c>
      <c r="I414" s="22" t="str">
        <f t="shared" si="28"/>
        <v>32111</v>
      </c>
      <c r="J414" s="22">
        <f t="shared" si="29"/>
        <v>3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11</v>
      </c>
      <c r="B415" s="22">
        <f>IFERROR(テーブル_Swim015[[#This Row],[組]],"")</f>
        <v>4</v>
      </c>
      <c r="C415" s="22">
        <f>IFERROR(テーブル_Swim015[[#This Row],[水路]],"")</f>
        <v>1</v>
      </c>
      <c r="D415" s="22" t="str">
        <f t="shared" si="27"/>
        <v>1141</v>
      </c>
      <c r="E415" s="22">
        <f>IFERROR(テーブル_Swim015[[#This Row],[選手番号]],"")</f>
        <v>311</v>
      </c>
      <c r="F415" s="22" t="str">
        <f>IFERROR(VLOOKUP(E415,Sheet3!A:H,3,0),"")</f>
        <v xml:space="preserve">内田　花埜                    </v>
      </c>
      <c r="G415" s="22" t="str">
        <f>IFERROR(VLOOKUP(E415,Sheet3!A:H,8,0),"")</f>
        <v xml:space="preserve">ﾌｨｯﾀ川之江      </v>
      </c>
      <c r="H415" s="22" t="str">
        <f>IFERROR(VLOOKUP(E415,Sheet2!A:B,2,0),"")</f>
        <v/>
      </c>
      <c r="I415" s="22" t="str">
        <f t="shared" si="28"/>
        <v>31111</v>
      </c>
      <c r="J415" s="22">
        <f t="shared" si="29"/>
        <v>4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11</v>
      </c>
      <c r="B416" s="22">
        <f>IFERROR(テーブル_Swim015[[#This Row],[組]],"")</f>
        <v>4</v>
      </c>
      <c r="C416" s="22">
        <f>IFERROR(テーブル_Swim015[[#This Row],[水路]],"")</f>
        <v>2</v>
      </c>
      <c r="D416" s="22" t="str">
        <f t="shared" si="27"/>
        <v>1142</v>
      </c>
      <c r="E416" s="22">
        <f>IFERROR(テーブル_Swim015[[#This Row],[選手番号]],"")</f>
        <v>124</v>
      </c>
      <c r="F416" s="22" t="str">
        <f>IFERROR(VLOOKUP(E416,Sheet3!A:H,3,0),"")</f>
        <v xml:space="preserve">山中　紗和                    </v>
      </c>
      <c r="G416" s="22" t="str">
        <f>IFERROR(VLOOKUP(E416,Sheet3!A:H,8,0),"")</f>
        <v xml:space="preserve">八幡浜ＳＣ      </v>
      </c>
      <c r="H416" s="22" t="str">
        <f>IFERROR(VLOOKUP(E416,Sheet2!A:B,2,0),"")</f>
        <v/>
      </c>
      <c r="I416" s="22" t="str">
        <f t="shared" si="28"/>
        <v>12411</v>
      </c>
      <c r="J416" s="22">
        <f t="shared" si="29"/>
        <v>4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11</v>
      </c>
      <c r="B417" s="22">
        <f>IFERROR(テーブル_Swim015[[#This Row],[組]],"")</f>
        <v>4</v>
      </c>
      <c r="C417" s="22">
        <f>IFERROR(テーブル_Swim015[[#This Row],[水路]],"")</f>
        <v>3</v>
      </c>
      <c r="D417" s="22" t="str">
        <f t="shared" si="27"/>
        <v>1143</v>
      </c>
      <c r="E417" s="22">
        <f>IFERROR(テーブル_Swim015[[#This Row],[選手番号]],"")</f>
        <v>223</v>
      </c>
      <c r="F417" s="22" t="str">
        <f>IFERROR(VLOOKUP(E417,Sheet3!A:H,3,0),"")</f>
        <v xml:space="preserve">越智　佳澄                    </v>
      </c>
      <c r="G417" s="22" t="str">
        <f>IFERROR(VLOOKUP(E417,Sheet3!A:H,8,0),"")</f>
        <v xml:space="preserve">フィッタ重信    </v>
      </c>
      <c r="H417" s="22" t="str">
        <f>IFERROR(VLOOKUP(E417,Sheet2!A:B,2,0),"")</f>
        <v/>
      </c>
      <c r="I417" s="22" t="str">
        <f t="shared" si="28"/>
        <v>22311</v>
      </c>
      <c r="J417" s="22">
        <f t="shared" si="29"/>
        <v>4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11</v>
      </c>
      <c r="B418" s="22">
        <f>IFERROR(テーブル_Swim015[[#This Row],[組]],"")</f>
        <v>4</v>
      </c>
      <c r="C418" s="22">
        <f>IFERROR(テーブル_Swim015[[#This Row],[水路]],"")</f>
        <v>4</v>
      </c>
      <c r="D418" s="22" t="str">
        <f t="shared" si="27"/>
        <v>1144</v>
      </c>
      <c r="E418" s="22">
        <f>IFERROR(テーブル_Swim015[[#This Row],[選手番号]],"")</f>
        <v>98</v>
      </c>
      <c r="F418" s="22" t="str">
        <f>IFERROR(VLOOKUP(E418,Sheet3!A:H,3,0),"")</f>
        <v xml:space="preserve">天川谷美宙                    </v>
      </c>
      <c r="G418" s="22" t="str">
        <f>IFERROR(VLOOKUP(E418,Sheet3!A:H,8,0),"")</f>
        <v xml:space="preserve">ファイブテン    </v>
      </c>
      <c r="H418" s="22" t="str">
        <f>IFERROR(VLOOKUP(E418,Sheet2!A:B,2,0),"")</f>
        <v/>
      </c>
      <c r="I418" s="22" t="str">
        <f t="shared" si="28"/>
        <v>9811</v>
      </c>
      <c r="J418" s="22">
        <f t="shared" si="29"/>
        <v>4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11</v>
      </c>
      <c r="B419" s="22">
        <f>IFERROR(テーブル_Swim015[[#This Row],[組]],"")</f>
        <v>4</v>
      </c>
      <c r="C419" s="22">
        <f>IFERROR(テーブル_Swim015[[#This Row],[水路]],"")</f>
        <v>5</v>
      </c>
      <c r="D419" s="22" t="str">
        <f t="shared" si="27"/>
        <v>1145</v>
      </c>
      <c r="E419" s="22">
        <f>IFERROR(テーブル_Swim015[[#This Row],[選手番号]],"")</f>
        <v>159</v>
      </c>
      <c r="F419" s="22" t="str">
        <f>IFERROR(VLOOKUP(E419,Sheet3!A:H,3,0),"")</f>
        <v xml:space="preserve">水田結依子                    </v>
      </c>
      <c r="G419" s="22" t="str">
        <f>IFERROR(VLOOKUP(E419,Sheet3!A:H,8,0),"")</f>
        <v xml:space="preserve">ＭＧ双葉        </v>
      </c>
      <c r="H419" s="22" t="str">
        <f>IFERROR(VLOOKUP(E419,Sheet2!A:B,2,0),"")</f>
        <v/>
      </c>
      <c r="I419" s="22" t="str">
        <f t="shared" si="28"/>
        <v>15911</v>
      </c>
      <c r="J419" s="22">
        <f t="shared" si="29"/>
        <v>4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11</v>
      </c>
      <c r="B420" s="22">
        <f>IFERROR(テーブル_Swim015[[#This Row],[組]],"")</f>
        <v>4</v>
      </c>
      <c r="C420" s="22">
        <f>IFERROR(テーブル_Swim015[[#This Row],[水路]],"")</f>
        <v>6</v>
      </c>
      <c r="D420" s="22" t="str">
        <f t="shared" si="27"/>
        <v>1146</v>
      </c>
      <c r="E420" s="22">
        <f>IFERROR(テーブル_Swim015[[#This Row],[選手番号]],"")</f>
        <v>244</v>
      </c>
      <c r="F420" s="22" t="str">
        <f>IFERROR(VLOOKUP(E420,Sheet3!A:H,3,0),"")</f>
        <v xml:space="preserve">大西　紗羅                    </v>
      </c>
      <c r="G420" s="22" t="str">
        <f>IFERROR(VLOOKUP(E420,Sheet3!A:H,8,0),"")</f>
        <v xml:space="preserve">リー保内        </v>
      </c>
      <c r="H420" s="22" t="str">
        <f>IFERROR(VLOOKUP(E420,Sheet2!A:B,2,0),"")</f>
        <v/>
      </c>
      <c r="I420" s="22" t="str">
        <f t="shared" si="28"/>
        <v>24411</v>
      </c>
      <c r="J420" s="22">
        <f t="shared" si="29"/>
        <v>4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11</v>
      </c>
      <c r="B421" s="22">
        <f>IFERROR(テーブル_Swim015[[#This Row],[組]],"")</f>
        <v>4</v>
      </c>
      <c r="C421" s="22">
        <f>IFERROR(テーブル_Swim015[[#This Row],[水路]],"")</f>
        <v>7</v>
      </c>
      <c r="D421" s="22" t="str">
        <f t="shared" si="27"/>
        <v>1147</v>
      </c>
      <c r="E421" s="22">
        <f>IFERROR(テーブル_Swim015[[#This Row],[選手番号]],"")</f>
        <v>301</v>
      </c>
      <c r="F421" s="22" t="str">
        <f>IFERROR(VLOOKUP(E421,Sheet3!A:H,3,0),"")</f>
        <v xml:space="preserve">内藤　結華                    </v>
      </c>
      <c r="G421" s="22" t="str">
        <f>IFERROR(VLOOKUP(E421,Sheet3!A:H,8,0),"")</f>
        <v xml:space="preserve">ﾌｨｯﾀｴﾐﾌﾙ松前    </v>
      </c>
      <c r="H421" s="22" t="str">
        <f>IFERROR(VLOOKUP(E421,Sheet2!A:B,2,0),"")</f>
        <v/>
      </c>
      <c r="I421" s="22" t="str">
        <f t="shared" si="28"/>
        <v>30111</v>
      </c>
      <c r="J421" s="22">
        <f t="shared" si="29"/>
        <v>4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11</v>
      </c>
      <c r="B422" s="22">
        <f>IFERROR(テーブル_Swim015[[#This Row],[組]],"")</f>
        <v>5</v>
      </c>
      <c r="C422" s="22">
        <f>IFERROR(テーブル_Swim015[[#This Row],[水路]],"")</f>
        <v>1</v>
      </c>
      <c r="D422" s="22" t="str">
        <f t="shared" si="27"/>
        <v>1151</v>
      </c>
      <c r="E422" s="22">
        <f>IFERROR(テーブル_Swim015[[#This Row],[選手番号]],"")</f>
        <v>49</v>
      </c>
      <c r="F422" s="22" t="str">
        <f>IFERROR(VLOOKUP(E422,Sheet3!A:H,3,0),"")</f>
        <v xml:space="preserve">和田菜々実                    </v>
      </c>
      <c r="G422" s="22" t="str">
        <f>IFERROR(VLOOKUP(E422,Sheet3!A:H,8,0),"")</f>
        <v xml:space="preserve">南海ＤＣ        </v>
      </c>
      <c r="H422" s="22" t="str">
        <f>IFERROR(VLOOKUP(E422,Sheet2!A:B,2,0),"")</f>
        <v/>
      </c>
      <c r="I422" s="22" t="str">
        <f t="shared" si="28"/>
        <v>4911</v>
      </c>
      <c r="J422" s="22">
        <f t="shared" si="29"/>
        <v>5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11</v>
      </c>
      <c r="B423" s="22">
        <f>IFERROR(テーブル_Swim015[[#This Row],[組]],"")</f>
        <v>5</v>
      </c>
      <c r="C423" s="22">
        <f>IFERROR(テーブル_Swim015[[#This Row],[水路]],"")</f>
        <v>2</v>
      </c>
      <c r="D423" s="22" t="str">
        <f t="shared" si="27"/>
        <v>1152</v>
      </c>
      <c r="E423" s="22">
        <f>IFERROR(テーブル_Swim015[[#This Row],[選手番号]],"")</f>
        <v>297</v>
      </c>
      <c r="F423" s="22" t="str">
        <f>IFERROR(VLOOKUP(E423,Sheet3!A:H,3,0),"")</f>
        <v xml:space="preserve">吉田　芽央                    </v>
      </c>
      <c r="G423" s="22" t="str">
        <f>IFERROR(VLOOKUP(E423,Sheet3!A:H,8,0),"")</f>
        <v xml:space="preserve">ﾌｨｯﾀｴﾐﾌﾙ松前    </v>
      </c>
      <c r="H423" s="22" t="str">
        <f>IFERROR(VLOOKUP(E423,Sheet2!A:B,2,0),"")</f>
        <v/>
      </c>
      <c r="I423" s="22" t="str">
        <f t="shared" si="28"/>
        <v>29711</v>
      </c>
      <c r="J423" s="22">
        <f t="shared" si="29"/>
        <v>5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11</v>
      </c>
      <c r="B424" s="22">
        <f>IFERROR(テーブル_Swim015[[#This Row],[組]],"")</f>
        <v>5</v>
      </c>
      <c r="C424" s="22">
        <f>IFERROR(テーブル_Swim015[[#This Row],[水路]],"")</f>
        <v>3</v>
      </c>
      <c r="D424" s="22" t="str">
        <f t="shared" si="27"/>
        <v>1153</v>
      </c>
      <c r="E424" s="22">
        <f>IFERROR(テーブル_Swim015[[#This Row],[選手番号]],"")</f>
        <v>123</v>
      </c>
      <c r="F424" s="22" t="str">
        <f>IFERROR(VLOOKUP(E424,Sheet3!A:H,3,0),"")</f>
        <v xml:space="preserve">下田　天海                    </v>
      </c>
      <c r="G424" s="22" t="str">
        <f>IFERROR(VLOOKUP(E424,Sheet3!A:H,8,0),"")</f>
        <v xml:space="preserve">八幡浜ＳＣ      </v>
      </c>
      <c r="H424" s="22" t="str">
        <f>IFERROR(VLOOKUP(E424,Sheet2!A:B,2,0),"")</f>
        <v/>
      </c>
      <c r="I424" s="22" t="str">
        <f t="shared" si="28"/>
        <v>12311</v>
      </c>
      <c r="J424" s="22">
        <f t="shared" si="29"/>
        <v>5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11</v>
      </c>
      <c r="B425" s="22">
        <f>IFERROR(テーブル_Swim015[[#This Row],[組]],"")</f>
        <v>5</v>
      </c>
      <c r="C425" s="22">
        <f>IFERROR(テーブル_Swim015[[#This Row],[水路]],"")</f>
        <v>4</v>
      </c>
      <c r="D425" s="22" t="str">
        <f t="shared" si="27"/>
        <v>1154</v>
      </c>
      <c r="E425" s="22">
        <f>IFERROR(テーブル_Swim015[[#This Row],[選手番号]],"")</f>
        <v>48</v>
      </c>
      <c r="F425" s="22" t="str">
        <f>IFERROR(VLOOKUP(E425,Sheet3!A:H,3,0),"")</f>
        <v xml:space="preserve">西岡　泉美                    </v>
      </c>
      <c r="G425" s="22" t="str">
        <f>IFERROR(VLOOKUP(E425,Sheet3!A:H,8,0),"")</f>
        <v xml:space="preserve">南海ＤＣ        </v>
      </c>
      <c r="H425" s="22" t="str">
        <f>IFERROR(VLOOKUP(E425,Sheet2!A:B,2,0),"")</f>
        <v/>
      </c>
      <c r="I425" s="22" t="str">
        <f t="shared" si="28"/>
        <v>4811</v>
      </c>
      <c r="J425" s="22">
        <f t="shared" si="29"/>
        <v>5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11</v>
      </c>
      <c r="B426" s="22">
        <f>IFERROR(テーブル_Swim015[[#This Row],[組]],"")</f>
        <v>5</v>
      </c>
      <c r="C426" s="22">
        <f>IFERROR(テーブル_Swim015[[#This Row],[水路]],"")</f>
        <v>5</v>
      </c>
      <c r="D426" s="22" t="str">
        <f t="shared" si="27"/>
        <v>1155</v>
      </c>
      <c r="E426" s="22">
        <f>IFERROR(テーブル_Swim015[[#This Row],[選手番号]],"")</f>
        <v>126</v>
      </c>
      <c r="F426" s="22" t="str">
        <f>IFERROR(VLOOKUP(E426,Sheet3!A:H,3,0),"")</f>
        <v xml:space="preserve">石村　思穏                    </v>
      </c>
      <c r="G426" s="22" t="str">
        <f>IFERROR(VLOOKUP(E426,Sheet3!A:H,8,0),"")</f>
        <v xml:space="preserve">八幡浜ＳＣ      </v>
      </c>
      <c r="H426" s="22" t="str">
        <f>IFERROR(VLOOKUP(E426,Sheet2!A:B,2,0),"")</f>
        <v/>
      </c>
      <c r="I426" s="22" t="str">
        <f t="shared" si="28"/>
        <v>12611</v>
      </c>
      <c r="J426" s="22">
        <f t="shared" si="29"/>
        <v>5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11</v>
      </c>
      <c r="B427" s="22">
        <f>IFERROR(テーブル_Swim015[[#This Row],[組]],"")</f>
        <v>5</v>
      </c>
      <c r="C427" s="22">
        <f>IFERROR(テーブル_Swim015[[#This Row],[水路]],"")</f>
        <v>6</v>
      </c>
      <c r="D427" s="22" t="str">
        <f t="shared" si="27"/>
        <v>1156</v>
      </c>
      <c r="E427" s="22">
        <f>IFERROR(テーブル_Swim015[[#This Row],[選手番号]],"")</f>
        <v>75</v>
      </c>
      <c r="F427" s="22" t="str">
        <f>IFERROR(VLOOKUP(E427,Sheet3!A:H,3,0),"")</f>
        <v xml:space="preserve">山本　彩実                    </v>
      </c>
      <c r="G427" s="22" t="str">
        <f>IFERROR(VLOOKUP(E427,Sheet3!A:H,8,0),"")</f>
        <v xml:space="preserve">ＭＧ瀬戸内      </v>
      </c>
      <c r="H427" s="22" t="str">
        <f>IFERROR(VLOOKUP(E427,Sheet2!A:B,2,0),"")</f>
        <v/>
      </c>
      <c r="I427" s="22" t="str">
        <f t="shared" si="28"/>
        <v>7511</v>
      </c>
      <c r="J427" s="22">
        <f t="shared" si="29"/>
        <v>5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11</v>
      </c>
      <c r="B428" s="22">
        <f>IFERROR(テーブル_Swim015[[#This Row],[組]],"")</f>
        <v>5</v>
      </c>
      <c r="C428" s="22">
        <f>IFERROR(テーブル_Swim015[[#This Row],[水路]],"")</f>
        <v>7</v>
      </c>
      <c r="D428" s="22" t="str">
        <f t="shared" si="27"/>
        <v>1157</v>
      </c>
      <c r="E428" s="22">
        <f>IFERROR(テーブル_Swim015[[#This Row],[選手番号]],"")</f>
        <v>128</v>
      </c>
      <c r="F428" s="22" t="str">
        <f>IFERROR(VLOOKUP(E428,Sheet3!A:H,3,0),"")</f>
        <v xml:space="preserve">岡本　望愛                    </v>
      </c>
      <c r="G428" s="22" t="str">
        <f>IFERROR(VLOOKUP(E428,Sheet3!A:H,8,0),"")</f>
        <v xml:space="preserve">八幡浜ＳＣ      </v>
      </c>
      <c r="H428" s="22" t="str">
        <f>IFERROR(VLOOKUP(E428,Sheet2!A:B,2,0),"")</f>
        <v/>
      </c>
      <c r="I428" s="22" t="str">
        <f t="shared" si="28"/>
        <v>12811</v>
      </c>
      <c r="J428" s="22">
        <f t="shared" si="29"/>
        <v>5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12</v>
      </c>
      <c r="B429" s="22">
        <f>IFERROR(テーブル_Swim015[[#This Row],[組]],"")</f>
        <v>1</v>
      </c>
      <c r="C429" s="22">
        <f>IFERROR(テーブル_Swim015[[#This Row],[水路]],"")</f>
        <v>1</v>
      </c>
      <c r="D429" s="22" t="str">
        <f t="shared" si="27"/>
        <v>1211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>012</v>
      </c>
      <c r="J429" s="22">
        <f t="shared" si="29"/>
        <v>1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12</v>
      </c>
      <c r="B430" s="22">
        <f>IFERROR(テーブル_Swim015[[#This Row],[組]],"")</f>
        <v>1</v>
      </c>
      <c r="C430" s="22">
        <f>IFERROR(テーブル_Swim015[[#This Row],[水路]],"")</f>
        <v>2</v>
      </c>
      <c r="D430" s="22" t="str">
        <f t="shared" si="27"/>
        <v>1212</v>
      </c>
      <c r="E430" s="22">
        <f>IFERROR(テーブル_Swim015[[#This Row],[選手番号]],"")</f>
        <v>0</v>
      </c>
      <c r="F430" s="22" t="str">
        <f>IFERROR(VLOOKUP(E430,Sheet3!A:H,3,0),"")</f>
        <v/>
      </c>
      <c r="G430" s="22" t="str">
        <f>IFERROR(VLOOKUP(E430,Sheet3!A:H,8,0),"")</f>
        <v/>
      </c>
      <c r="H430" s="22" t="str">
        <f>IFERROR(VLOOKUP(E430,Sheet2!A:B,2,0),"")</f>
        <v/>
      </c>
      <c r="I430" s="22" t="str">
        <f t="shared" si="28"/>
        <v>012</v>
      </c>
      <c r="J430" s="22">
        <f t="shared" si="29"/>
        <v>1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12</v>
      </c>
      <c r="B431" s="22">
        <f>IFERROR(テーブル_Swim015[[#This Row],[組]],"")</f>
        <v>1</v>
      </c>
      <c r="C431" s="22">
        <f>IFERROR(テーブル_Swim015[[#This Row],[水路]],"")</f>
        <v>3</v>
      </c>
      <c r="D431" s="22" t="str">
        <f t="shared" si="27"/>
        <v>1213</v>
      </c>
      <c r="E431" s="22">
        <f>IFERROR(テーブル_Swim015[[#This Row],[選手番号]],"")</f>
        <v>217</v>
      </c>
      <c r="F431" s="22" t="str">
        <f>IFERROR(VLOOKUP(E431,Sheet3!A:H,3,0),"")</f>
        <v xml:space="preserve">松浦　　蒼                    </v>
      </c>
      <c r="G431" s="22" t="str">
        <f>IFERROR(VLOOKUP(E431,Sheet3!A:H,8,0),"")</f>
        <v xml:space="preserve">フィッタ重信    </v>
      </c>
      <c r="H431" s="22" t="str">
        <f>IFERROR(VLOOKUP(E431,Sheet2!A:B,2,0),"")</f>
        <v/>
      </c>
      <c r="I431" s="22" t="str">
        <f t="shared" si="28"/>
        <v>21712</v>
      </c>
      <c r="J431" s="22">
        <f t="shared" si="29"/>
        <v>1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12</v>
      </c>
      <c r="B432" s="22">
        <f>IFERROR(テーブル_Swim015[[#This Row],[組]],"")</f>
        <v>1</v>
      </c>
      <c r="C432" s="22">
        <f>IFERROR(テーブル_Swim015[[#This Row],[水路]],"")</f>
        <v>4</v>
      </c>
      <c r="D432" s="22" t="str">
        <f t="shared" si="27"/>
        <v>1214</v>
      </c>
      <c r="E432" s="22">
        <f>IFERROR(テーブル_Swim015[[#This Row],[選手番号]],"")</f>
        <v>153</v>
      </c>
      <c r="F432" s="22" t="str">
        <f>IFERROR(VLOOKUP(E432,Sheet3!A:H,3,0),"")</f>
        <v xml:space="preserve">山口　莉玖                    </v>
      </c>
      <c r="G432" s="22" t="str">
        <f>IFERROR(VLOOKUP(E432,Sheet3!A:H,8,0),"")</f>
        <v xml:space="preserve">ＭＧ双葉        </v>
      </c>
      <c r="H432" s="22" t="str">
        <f>IFERROR(VLOOKUP(E432,Sheet2!A:B,2,0),"")</f>
        <v/>
      </c>
      <c r="I432" s="22" t="str">
        <f t="shared" si="28"/>
        <v>15312</v>
      </c>
      <c r="J432" s="22">
        <f t="shared" si="29"/>
        <v>1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12</v>
      </c>
      <c r="B433" s="22">
        <f>IFERROR(テーブル_Swim015[[#This Row],[組]],"")</f>
        <v>1</v>
      </c>
      <c r="C433" s="22">
        <f>IFERROR(テーブル_Swim015[[#This Row],[水路]],"")</f>
        <v>5</v>
      </c>
      <c r="D433" s="22" t="str">
        <f t="shared" si="27"/>
        <v>1215</v>
      </c>
      <c r="E433" s="22">
        <f>IFERROR(テーブル_Swim015[[#This Row],[選手番号]],"")</f>
        <v>219</v>
      </c>
      <c r="F433" s="22" t="str">
        <f>IFERROR(VLOOKUP(E433,Sheet3!A:H,3,0),"")</f>
        <v xml:space="preserve">長野　篤生                    </v>
      </c>
      <c r="G433" s="22" t="str">
        <f>IFERROR(VLOOKUP(E433,Sheet3!A:H,8,0),"")</f>
        <v xml:space="preserve">フィッタ重信    </v>
      </c>
      <c r="H433" s="22" t="str">
        <f>IFERROR(VLOOKUP(E433,Sheet2!A:B,2,0),"")</f>
        <v/>
      </c>
      <c r="I433" s="22" t="str">
        <f t="shared" si="28"/>
        <v>21912</v>
      </c>
      <c r="J433" s="22">
        <f t="shared" si="29"/>
        <v>1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12</v>
      </c>
      <c r="B434" s="22">
        <f>IFERROR(テーブル_Swim015[[#This Row],[組]],"")</f>
        <v>1</v>
      </c>
      <c r="C434" s="22">
        <f>IFERROR(テーブル_Swim015[[#This Row],[水路]],"")</f>
        <v>6</v>
      </c>
      <c r="D434" s="22" t="str">
        <f t="shared" si="27"/>
        <v>1216</v>
      </c>
      <c r="E434" s="22">
        <f>IFERROR(テーブル_Swim015[[#This Row],[選手番号]],"")</f>
        <v>93</v>
      </c>
      <c r="F434" s="22" t="str">
        <f>IFERROR(VLOOKUP(E434,Sheet3!A:H,3,0),"")</f>
        <v xml:space="preserve">近藤　由都                    </v>
      </c>
      <c r="G434" s="22" t="str">
        <f>IFERROR(VLOOKUP(E434,Sheet3!A:H,8,0),"")</f>
        <v xml:space="preserve">ファイブテン    </v>
      </c>
      <c r="H434" s="22" t="str">
        <f>IFERROR(VLOOKUP(E434,Sheet2!A:B,2,0),"")</f>
        <v/>
      </c>
      <c r="I434" s="22" t="str">
        <f t="shared" si="28"/>
        <v>9312</v>
      </c>
      <c r="J434" s="22">
        <f t="shared" si="29"/>
        <v>1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12</v>
      </c>
      <c r="B435" s="22">
        <f>IFERROR(テーブル_Swim015[[#This Row],[組]],"")</f>
        <v>1</v>
      </c>
      <c r="C435" s="22">
        <f>IFERROR(テーブル_Swim015[[#This Row],[水路]],"")</f>
        <v>7</v>
      </c>
      <c r="D435" s="22" t="str">
        <f t="shared" si="27"/>
        <v>1217</v>
      </c>
      <c r="E435" s="22">
        <f>IFERROR(テーブル_Swim015[[#This Row],[選手番号]],"")</f>
        <v>0</v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28"/>
        <v>012</v>
      </c>
      <c r="J435" s="22">
        <f t="shared" si="29"/>
        <v>1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12</v>
      </c>
      <c r="B436" s="22">
        <f>IFERROR(テーブル_Swim015[[#This Row],[組]],"")</f>
        <v>2</v>
      </c>
      <c r="C436" s="22">
        <f>IFERROR(テーブル_Swim015[[#This Row],[水路]],"")</f>
        <v>1</v>
      </c>
      <c r="D436" s="22" t="str">
        <f t="shared" si="27"/>
        <v>1221</v>
      </c>
      <c r="E436" s="22">
        <f>IFERROR(テーブル_Swim015[[#This Row],[選手番号]],"")</f>
        <v>154</v>
      </c>
      <c r="F436" s="22" t="str">
        <f>IFERROR(VLOOKUP(E436,Sheet3!A:H,3,0),"")</f>
        <v xml:space="preserve">鎌田　凌徳                    </v>
      </c>
      <c r="G436" s="22" t="str">
        <f>IFERROR(VLOOKUP(E436,Sheet3!A:H,8,0),"")</f>
        <v xml:space="preserve">ＭＧ双葉        </v>
      </c>
      <c r="H436" s="22" t="str">
        <f>IFERROR(VLOOKUP(E436,Sheet2!A:B,2,0),"")</f>
        <v/>
      </c>
      <c r="I436" s="22" t="str">
        <f t="shared" si="28"/>
        <v>15412</v>
      </c>
      <c r="J436" s="22">
        <f t="shared" si="29"/>
        <v>2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12</v>
      </c>
      <c r="B437" s="22">
        <f>IFERROR(テーブル_Swim015[[#This Row],[組]],"")</f>
        <v>2</v>
      </c>
      <c r="C437" s="22">
        <f>IFERROR(テーブル_Swim015[[#This Row],[水路]],"")</f>
        <v>2</v>
      </c>
      <c r="D437" s="22" t="str">
        <f t="shared" si="27"/>
        <v>1222</v>
      </c>
      <c r="E437" s="22">
        <f>IFERROR(テーブル_Swim015[[#This Row],[選手番号]],"")</f>
        <v>43</v>
      </c>
      <c r="F437" s="22" t="str">
        <f>IFERROR(VLOOKUP(E437,Sheet3!A:H,3,0),"")</f>
        <v xml:space="preserve">渡部　泰成                    </v>
      </c>
      <c r="G437" s="22" t="str">
        <f>IFERROR(VLOOKUP(E437,Sheet3!A:H,8,0),"")</f>
        <v xml:space="preserve">南海ＤＣ        </v>
      </c>
      <c r="H437" s="22" t="str">
        <f>IFERROR(VLOOKUP(E437,Sheet2!A:B,2,0),"")</f>
        <v/>
      </c>
      <c r="I437" s="22" t="str">
        <f t="shared" si="28"/>
        <v>4312</v>
      </c>
      <c r="J437" s="22">
        <f t="shared" si="29"/>
        <v>2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12</v>
      </c>
      <c r="B438" s="22">
        <f>IFERROR(テーブル_Swim015[[#This Row],[組]],"")</f>
        <v>2</v>
      </c>
      <c r="C438" s="22">
        <f>IFERROR(テーブル_Swim015[[#This Row],[水路]],"")</f>
        <v>3</v>
      </c>
      <c r="D438" s="22" t="str">
        <f t="shared" si="27"/>
        <v>1223</v>
      </c>
      <c r="E438" s="22">
        <f>IFERROR(テーブル_Swim015[[#This Row],[選手番号]],"")</f>
        <v>342</v>
      </c>
      <c r="F438" s="22" t="str">
        <f>IFERROR(VLOOKUP(E438,Sheet3!A:H,3,0),"")</f>
        <v xml:space="preserve">兵頭　悠晟                    </v>
      </c>
      <c r="G438" s="22" t="str">
        <f>IFERROR(VLOOKUP(E438,Sheet3!A:H,8,0),"")</f>
        <v xml:space="preserve">AQUA            </v>
      </c>
      <c r="H438" s="22" t="str">
        <f>IFERROR(VLOOKUP(E438,Sheet2!A:B,2,0),"")</f>
        <v/>
      </c>
      <c r="I438" s="22" t="str">
        <f t="shared" si="28"/>
        <v>34212</v>
      </c>
      <c r="J438" s="22">
        <f t="shared" si="29"/>
        <v>2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12</v>
      </c>
      <c r="B439" s="22">
        <f>IFERROR(テーブル_Swim015[[#This Row],[組]],"")</f>
        <v>2</v>
      </c>
      <c r="C439" s="22">
        <f>IFERROR(テーブル_Swim015[[#This Row],[水路]],"")</f>
        <v>4</v>
      </c>
      <c r="D439" s="22" t="str">
        <f t="shared" si="27"/>
        <v>1224</v>
      </c>
      <c r="E439" s="22">
        <f>IFERROR(テーブル_Swim015[[#This Row],[選手番号]],"")</f>
        <v>328</v>
      </c>
      <c r="F439" s="22" t="str">
        <f>IFERROR(VLOOKUP(E439,Sheet3!A:H,3,0),"")</f>
        <v xml:space="preserve">二宮　亮輔                    </v>
      </c>
      <c r="G439" s="22" t="str">
        <f>IFERROR(VLOOKUP(E439,Sheet3!A:H,8,0),"")</f>
        <v xml:space="preserve">ﾓｰﾆSS           </v>
      </c>
      <c r="H439" s="22" t="str">
        <f>IFERROR(VLOOKUP(E439,Sheet2!A:B,2,0),"")</f>
        <v/>
      </c>
      <c r="I439" s="22" t="str">
        <f t="shared" si="28"/>
        <v>32812</v>
      </c>
      <c r="J439" s="22">
        <f t="shared" si="29"/>
        <v>2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12</v>
      </c>
      <c r="B440" s="22">
        <f>IFERROR(テーブル_Swim015[[#This Row],[組]],"")</f>
        <v>2</v>
      </c>
      <c r="C440" s="22">
        <f>IFERROR(テーブル_Swim015[[#This Row],[水路]],"")</f>
        <v>5</v>
      </c>
      <c r="D440" s="22" t="str">
        <f t="shared" si="27"/>
        <v>1225</v>
      </c>
      <c r="E440" s="22">
        <f>IFERROR(テーブル_Swim015[[#This Row],[選手番号]],"")</f>
        <v>240</v>
      </c>
      <c r="F440" s="22" t="str">
        <f>IFERROR(VLOOKUP(E440,Sheet3!A:H,3,0),"")</f>
        <v xml:space="preserve">二宮蒼志郎                    </v>
      </c>
      <c r="G440" s="22" t="str">
        <f>IFERROR(VLOOKUP(E440,Sheet3!A:H,8,0),"")</f>
        <v xml:space="preserve">リー保内        </v>
      </c>
      <c r="H440" s="22" t="str">
        <f>IFERROR(VLOOKUP(E440,Sheet2!A:B,2,0),"")</f>
        <v/>
      </c>
      <c r="I440" s="22" t="str">
        <f t="shared" si="28"/>
        <v>24012</v>
      </c>
      <c r="J440" s="22">
        <f t="shared" si="29"/>
        <v>2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12</v>
      </c>
      <c r="B441" s="22">
        <f>IFERROR(テーブル_Swim015[[#This Row],[組]],"")</f>
        <v>2</v>
      </c>
      <c r="C441" s="22">
        <f>IFERROR(テーブル_Swim015[[#This Row],[水路]],"")</f>
        <v>6</v>
      </c>
      <c r="D441" s="22" t="str">
        <f t="shared" si="27"/>
        <v>1226</v>
      </c>
      <c r="E441" s="22">
        <f>IFERROR(テーブル_Swim015[[#This Row],[選手番号]],"")</f>
        <v>215</v>
      </c>
      <c r="F441" s="22" t="str">
        <f>IFERROR(VLOOKUP(E441,Sheet3!A:H,3,0),"")</f>
        <v xml:space="preserve">山田　航平                    </v>
      </c>
      <c r="G441" s="22" t="str">
        <f>IFERROR(VLOOKUP(E441,Sheet3!A:H,8,0),"")</f>
        <v xml:space="preserve">フィッタ重信    </v>
      </c>
      <c r="H441" s="22" t="str">
        <f>IFERROR(VLOOKUP(E441,Sheet2!A:B,2,0),"")</f>
        <v/>
      </c>
      <c r="I441" s="22" t="str">
        <f t="shared" si="28"/>
        <v>21512</v>
      </c>
      <c r="J441" s="22">
        <f t="shared" si="29"/>
        <v>2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12</v>
      </c>
      <c r="B442" s="22">
        <f>IFERROR(テーブル_Swim015[[#This Row],[組]],"")</f>
        <v>2</v>
      </c>
      <c r="C442" s="22">
        <f>IFERROR(テーブル_Swim015[[#This Row],[水路]],"")</f>
        <v>7</v>
      </c>
      <c r="D442" s="22" t="str">
        <f t="shared" si="27"/>
        <v>1227</v>
      </c>
      <c r="E442" s="22">
        <f>IFERROR(テーブル_Swim015[[#This Row],[選手番号]],"")</f>
        <v>89</v>
      </c>
      <c r="F442" s="22" t="str">
        <f>IFERROR(VLOOKUP(E442,Sheet3!A:H,3,0),"")</f>
        <v xml:space="preserve">髙石　健翔                    </v>
      </c>
      <c r="G442" s="22" t="str">
        <f>IFERROR(VLOOKUP(E442,Sheet3!A:H,8,0),"")</f>
        <v xml:space="preserve">ファイブテン    </v>
      </c>
      <c r="H442" s="22" t="str">
        <f>IFERROR(VLOOKUP(E442,Sheet2!A:B,2,0),"")</f>
        <v/>
      </c>
      <c r="I442" s="22" t="str">
        <f t="shared" si="28"/>
        <v>8912</v>
      </c>
      <c r="J442" s="22">
        <f t="shared" si="29"/>
        <v>2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12</v>
      </c>
      <c r="B443" s="22">
        <f>IFERROR(テーブル_Swim015[[#This Row],[組]],"")</f>
        <v>3</v>
      </c>
      <c r="C443" s="22">
        <f>IFERROR(テーブル_Swim015[[#This Row],[水路]],"")</f>
        <v>1</v>
      </c>
      <c r="D443" s="22" t="str">
        <f t="shared" si="27"/>
        <v>1231</v>
      </c>
      <c r="E443" s="22">
        <f>IFERROR(テーブル_Swim015[[#This Row],[選手番号]],"")</f>
        <v>121</v>
      </c>
      <c r="F443" s="22" t="str">
        <f>IFERROR(VLOOKUP(E443,Sheet3!A:H,3,0),"")</f>
        <v xml:space="preserve">井関　浩雅                    </v>
      </c>
      <c r="G443" s="22" t="str">
        <f>IFERROR(VLOOKUP(E443,Sheet3!A:H,8,0),"")</f>
        <v xml:space="preserve">八幡浜ＳＣ      </v>
      </c>
      <c r="H443" s="22" t="str">
        <f>IFERROR(VLOOKUP(E443,Sheet2!A:B,2,0),"")</f>
        <v/>
      </c>
      <c r="I443" s="22" t="str">
        <f t="shared" si="28"/>
        <v>12112</v>
      </c>
      <c r="J443" s="22">
        <f t="shared" si="29"/>
        <v>3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12</v>
      </c>
      <c r="B444" s="22">
        <f>IFERROR(テーブル_Swim015[[#This Row],[組]],"")</f>
        <v>3</v>
      </c>
      <c r="C444" s="22">
        <f>IFERROR(テーブル_Swim015[[#This Row],[水路]],"")</f>
        <v>2</v>
      </c>
      <c r="D444" s="22" t="str">
        <f t="shared" si="27"/>
        <v>1232</v>
      </c>
      <c r="E444" s="22">
        <f>IFERROR(テーブル_Swim015[[#This Row],[選手番号]],"")</f>
        <v>268</v>
      </c>
      <c r="F444" s="22" t="str">
        <f>IFERROR(VLOOKUP(E444,Sheet3!A:H,3,0),"")</f>
        <v xml:space="preserve">竹本　大輝                    </v>
      </c>
      <c r="G444" s="22" t="str">
        <f>IFERROR(VLOOKUP(E444,Sheet3!A:H,8,0),"")</f>
        <v xml:space="preserve">Ryuow           </v>
      </c>
      <c r="H444" s="22" t="str">
        <f>IFERROR(VLOOKUP(E444,Sheet2!A:B,2,0),"")</f>
        <v/>
      </c>
      <c r="I444" s="22" t="str">
        <f t="shared" si="28"/>
        <v>26812</v>
      </c>
      <c r="J444" s="22">
        <f t="shared" si="29"/>
        <v>3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12</v>
      </c>
      <c r="B445" s="22">
        <f>IFERROR(テーブル_Swim015[[#This Row],[組]],"")</f>
        <v>3</v>
      </c>
      <c r="C445" s="22">
        <f>IFERROR(テーブル_Swim015[[#This Row],[水路]],"")</f>
        <v>3</v>
      </c>
      <c r="D445" s="22" t="str">
        <f t="shared" si="27"/>
        <v>1233</v>
      </c>
      <c r="E445" s="22">
        <f>IFERROR(テーブル_Swim015[[#This Row],[選手番号]],"")</f>
        <v>82</v>
      </c>
      <c r="F445" s="22" t="str">
        <f>IFERROR(VLOOKUP(E445,Sheet3!A:H,3,0),"")</f>
        <v xml:space="preserve">岡本　悠希                    </v>
      </c>
      <c r="G445" s="22" t="str">
        <f>IFERROR(VLOOKUP(E445,Sheet3!A:H,8,0),"")</f>
        <v xml:space="preserve">ファイブテン    </v>
      </c>
      <c r="H445" s="22" t="str">
        <f>IFERROR(VLOOKUP(E445,Sheet2!A:B,2,0),"")</f>
        <v/>
      </c>
      <c r="I445" s="22" t="str">
        <f t="shared" si="28"/>
        <v>8212</v>
      </c>
      <c r="J445" s="22">
        <f t="shared" si="29"/>
        <v>3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12</v>
      </c>
      <c r="B446" s="22">
        <f>IFERROR(テーブル_Swim015[[#This Row],[組]],"")</f>
        <v>3</v>
      </c>
      <c r="C446" s="22">
        <f>IFERROR(テーブル_Swim015[[#This Row],[水路]],"")</f>
        <v>4</v>
      </c>
      <c r="D446" s="22" t="str">
        <f t="shared" si="27"/>
        <v>1234</v>
      </c>
      <c r="E446" s="22">
        <f>IFERROR(テーブル_Swim015[[#This Row],[選手番号]],"")</f>
        <v>327</v>
      </c>
      <c r="F446" s="22" t="str">
        <f>IFERROR(VLOOKUP(E446,Sheet3!A:H,3,0),"")</f>
        <v xml:space="preserve">善家　大稀                    </v>
      </c>
      <c r="G446" s="22" t="str">
        <f>IFERROR(VLOOKUP(E446,Sheet3!A:H,8,0),"")</f>
        <v xml:space="preserve">ﾓｰﾆSS           </v>
      </c>
      <c r="H446" s="22" t="str">
        <f>IFERROR(VLOOKUP(E446,Sheet2!A:B,2,0),"")</f>
        <v/>
      </c>
      <c r="I446" s="22" t="str">
        <f t="shared" si="28"/>
        <v>32712</v>
      </c>
      <c r="J446" s="22">
        <f t="shared" si="29"/>
        <v>3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12</v>
      </c>
      <c r="B447" s="22">
        <f>IFERROR(テーブル_Swim015[[#This Row],[組]],"")</f>
        <v>3</v>
      </c>
      <c r="C447" s="22">
        <f>IFERROR(テーブル_Swim015[[#This Row],[水路]],"")</f>
        <v>5</v>
      </c>
      <c r="D447" s="22" t="str">
        <f t="shared" si="27"/>
        <v>1235</v>
      </c>
      <c r="E447" s="22">
        <f>IFERROR(テーブル_Swim015[[#This Row],[選手番号]],"")</f>
        <v>239</v>
      </c>
      <c r="F447" s="22" t="str">
        <f>IFERROR(VLOOKUP(E447,Sheet3!A:H,3,0),"")</f>
        <v xml:space="preserve">竹井　絢翔                    </v>
      </c>
      <c r="G447" s="22" t="str">
        <f>IFERROR(VLOOKUP(E447,Sheet3!A:H,8,0),"")</f>
        <v xml:space="preserve">リー保内        </v>
      </c>
      <c r="H447" s="22" t="str">
        <f>IFERROR(VLOOKUP(E447,Sheet2!A:B,2,0),"")</f>
        <v/>
      </c>
      <c r="I447" s="22" t="str">
        <f t="shared" si="28"/>
        <v>23912</v>
      </c>
      <c r="J447" s="22">
        <f t="shared" si="29"/>
        <v>3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12</v>
      </c>
      <c r="B448" s="22">
        <f>IFERROR(テーブル_Swim015[[#This Row],[組]],"")</f>
        <v>3</v>
      </c>
      <c r="C448" s="22">
        <f>IFERROR(テーブル_Swim015[[#This Row],[水路]],"")</f>
        <v>6</v>
      </c>
      <c r="D448" s="22" t="str">
        <f t="shared" si="27"/>
        <v>1236</v>
      </c>
      <c r="E448" s="22">
        <f>IFERROR(テーブル_Swim015[[#This Row],[選手番号]],"")</f>
        <v>6</v>
      </c>
      <c r="F448" s="22" t="str">
        <f>IFERROR(VLOOKUP(E448,Sheet3!A:H,3,0),"")</f>
        <v xml:space="preserve">伊藤　諒成                    </v>
      </c>
      <c r="G448" s="22" t="str">
        <f>IFERROR(VLOOKUP(E448,Sheet3!A:H,8,0),"")</f>
        <v xml:space="preserve">五百木ＳＣ      </v>
      </c>
      <c r="H448" s="22" t="str">
        <f>IFERROR(VLOOKUP(E448,Sheet2!A:B,2,0),"")</f>
        <v/>
      </c>
      <c r="I448" s="22" t="str">
        <f t="shared" si="28"/>
        <v>612</v>
      </c>
      <c r="J448" s="22">
        <f t="shared" si="29"/>
        <v>3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12</v>
      </c>
      <c r="B449" s="22">
        <f>IFERROR(テーブル_Swim015[[#This Row],[組]],"")</f>
        <v>3</v>
      </c>
      <c r="C449" s="22">
        <f>IFERROR(テーブル_Swim015[[#This Row],[水路]],"")</f>
        <v>7</v>
      </c>
      <c r="D449" s="22" t="str">
        <f t="shared" si="27"/>
        <v>1237</v>
      </c>
      <c r="E449" s="22">
        <f>IFERROR(テーブル_Swim015[[#This Row],[選手番号]],"")</f>
        <v>40</v>
      </c>
      <c r="F449" s="22" t="str">
        <f>IFERROR(VLOOKUP(E449,Sheet3!A:H,3,0),"")</f>
        <v xml:space="preserve">宮内啓士郎                    </v>
      </c>
      <c r="G449" s="22" t="str">
        <f>IFERROR(VLOOKUP(E449,Sheet3!A:H,8,0),"")</f>
        <v xml:space="preserve">南海ＤＣ        </v>
      </c>
      <c r="H449" s="22" t="str">
        <f>IFERROR(VLOOKUP(E449,Sheet2!A:B,2,0),"")</f>
        <v/>
      </c>
      <c r="I449" s="22" t="str">
        <f t="shared" si="28"/>
        <v>4012</v>
      </c>
      <c r="J449" s="22">
        <f t="shared" si="29"/>
        <v>3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12</v>
      </c>
      <c r="B450" s="22">
        <f>IFERROR(テーブル_Swim015[[#This Row],[組]],"")</f>
        <v>4</v>
      </c>
      <c r="C450" s="22">
        <f>IFERROR(テーブル_Swim015[[#This Row],[水路]],"")</f>
        <v>1</v>
      </c>
      <c r="D450" s="22" t="str">
        <f t="shared" si="27"/>
        <v>1241</v>
      </c>
      <c r="E450" s="22">
        <f>IFERROR(テーブル_Swim015[[#This Row],[選手番号]],"")</f>
        <v>336</v>
      </c>
      <c r="F450" s="22" t="str">
        <f>IFERROR(VLOOKUP(E450,Sheet3!A:H,3,0),"")</f>
        <v xml:space="preserve">佐藤　　光                    </v>
      </c>
      <c r="G450" s="22" t="str">
        <f>IFERROR(VLOOKUP(E450,Sheet3!A:H,8,0),"")</f>
        <v xml:space="preserve">えいしSC砥部    </v>
      </c>
      <c r="H450" s="22" t="str">
        <f>IFERROR(VLOOKUP(E450,Sheet2!A:B,2,0),"")</f>
        <v/>
      </c>
      <c r="I450" s="22" t="str">
        <f t="shared" si="28"/>
        <v>33612</v>
      </c>
      <c r="J450" s="22">
        <f t="shared" si="29"/>
        <v>4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12</v>
      </c>
      <c r="B451" s="22">
        <f>IFERROR(テーブル_Swim015[[#This Row],[組]],"")</f>
        <v>4</v>
      </c>
      <c r="C451" s="22">
        <f>IFERROR(テーブル_Swim015[[#This Row],[水路]],"")</f>
        <v>2</v>
      </c>
      <c r="D451" s="22" t="str">
        <f t="shared" ref="D451:D514" si="31">CONCATENATE(A451,B451,C451)</f>
        <v>1242</v>
      </c>
      <c r="E451" s="22">
        <f>IFERROR(テーブル_Swim015[[#This Row],[選手番号]],"")</f>
        <v>55</v>
      </c>
      <c r="F451" s="22" t="str">
        <f>IFERROR(VLOOKUP(E451,Sheet3!A:H,3,0),"")</f>
        <v xml:space="preserve">中田　智大                    </v>
      </c>
      <c r="G451" s="22" t="str">
        <f>IFERROR(VLOOKUP(E451,Sheet3!A:H,8,0),"")</f>
        <v xml:space="preserve">ｴﾘｴｰﾙSRT        </v>
      </c>
      <c r="H451" s="22" t="str">
        <f>IFERROR(VLOOKUP(E451,Sheet2!A:B,2,0),"")</f>
        <v/>
      </c>
      <c r="I451" s="22" t="str">
        <f t="shared" si="28"/>
        <v>5512</v>
      </c>
      <c r="J451" s="22">
        <f t="shared" si="29"/>
        <v>4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12</v>
      </c>
      <c r="B452" s="22">
        <f>IFERROR(テーブル_Swim015[[#This Row],[組]],"")</f>
        <v>4</v>
      </c>
      <c r="C452" s="22">
        <f>IFERROR(テーブル_Swim015[[#This Row],[水路]],"")</f>
        <v>3</v>
      </c>
      <c r="D452" s="22" t="str">
        <f t="shared" si="31"/>
        <v>1243</v>
      </c>
      <c r="E452" s="22">
        <f>IFERROR(テーブル_Swim015[[#This Row],[選手番号]],"")</f>
        <v>236</v>
      </c>
      <c r="F452" s="22" t="str">
        <f>IFERROR(VLOOKUP(E452,Sheet3!A:H,3,0),"")</f>
        <v xml:space="preserve">呉石　智哉                    </v>
      </c>
      <c r="G452" s="22" t="str">
        <f>IFERROR(VLOOKUP(E452,Sheet3!A:H,8,0),"")</f>
        <v xml:space="preserve">リー保内        </v>
      </c>
      <c r="H452" s="22" t="str">
        <f>IFERROR(VLOOKUP(E452,Sheet2!A:B,2,0),"")</f>
        <v/>
      </c>
      <c r="I452" s="22" t="str">
        <f t="shared" si="28"/>
        <v>23612</v>
      </c>
      <c r="J452" s="22">
        <f t="shared" si="29"/>
        <v>4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12</v>
      </c>
      <c r="B453" s="22">
        <f>IFERROR(テーブル_Swim015[[#This Row],[組]],"")</f>
        <v>4</v>
      </c>
      <c r="C453" s="22">
        <f>IFERROR(テーブル_Swim015[[#This Row],[水路]],"")</f>
        <v>4</v>
      </c>
      <c r="D453" s="22" t="str">
        <f t="shared" si="31"/>
        <v>1244</v>
      </c>
      <c r="E453" s="22">
        <f>IFERROR(テーブル_Swim015[[#This Row],[選手番号]],"")</f>
        <v>138</v>
      </c>
      <c r="F453" s="22" t="str">
        <f>IFERROR(VLOOKUP(E453,Sheet3!A:H,3,0),"")</f>
        <v xml:space="preserve">赤松　　晃                    </v>
      </c>
      <c r="G453" s="22" t="str">
        <f>IFERROR(VLOOKUP(E453,Sheet3!A:H,8,0),"")</f>
        <v xml:space="preserve">アズサ松山      </v>
      </c>
      <c r="H453" s="22" t="str">
        <f>IFERROR(VLOOKUP(E453,Sheet2!A:B,2,0),"")</f>
        <v/>
      </c>
      <c r="I453" s="22" t="str">
        <f t="shared" si="28"/>
        <v>13812</v>
      </c>
      <c r="J453" s="22">
        <f t="shared" si="29"/>
        <v>4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12</v>
      </c>
      <c r="B454" s="22">
        <f>IFERROR(テーブル_Swim015[[#This Row],[組]],"")</f>
        <v>4</v>
      </c>
      <c r="C454" s="22">
        <f>IFERROR(テーブル_Swim015[[#This Row],[水路]],"")</f>
        <v>5</v>
      </c>
      <c r="D454" s="22" t="str">
        <f t="shared" si="31"/>
        <v>1245</v>
      </c>
      <c r="E454" s="22">
        <f>IFERROR(テーブル_Swim015[[#This Row],[選手番号]],"")</f>
        <v>81</v>
      </c>
      <c r="F454" s="22" t="str">
        <f>IFERROR(VLOOKUP(E454,Sheet3!A:H,3,0),"")</f>
        <v xml:space="preserve">真鍋　千賢                    </v>
      </c>
      <c r="G454" s="22" t="str">
        <f>IFERROR(VLOOKUP(E454,Sheet3!A:H,8,0),"")</f>
        <v xml:space="preserve">ファイブテン    </v>
      </c>
      <c r="H454" s="22" t="str">
        <f>IFERROR(VLOOKUP(E454,Sheet2!A:B,2,0),"")</f>
        <v/>
      </c>
      <c r="I454" s="22" t="str">
        <f t="shared" si="28"/>
        <v>8112</v>
      </c>
      <c r="J454" s="22">
        <f t="shared" si="29"/>
        <v>4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12</v>
      </c>
      <c r="B455" s="22">
        <f>IFERROR(テーブル_Swim015[[#This Row],[組]],"")</f>
        <v>4</v>
      </c>
      <c r="C455" s="22">
        <f>IFERROR(テーブル_Swim015[[#This Row],[水路]],"")</f>
        <v>6</v>
      </c>
      <c r="D455" s="22" t="str">
        <f t="shared" si="31"/>
        <v>1246</v>
      </c>
      <c r="E455" s="22">
        <f>IFERROR(テーブル_Swim015[[#This Row],[選手番号]],"")</f>
        <v>251</v>
      </c>
      <c r="F455" s="22" t="str">
        <f>IFERROR(VLOOKUP(E455,Sheet3!A:H,3,0),"")</f>
        <v xml:space="preserve">大加田元輝                    </v>
      </c>
      <c r="G455" s="22" t="str">
        <f>IFERROR(VLOOKUP(E455,Sheet3!A:H,8,0),"")</f>
        <v xml:space="preserve">フィッタ吉田    </v>
      </c>
      <c r="H455" s="22" t="str">
        <f>IFERROR(VLOOKUP(E455,Sheet2!A:B,2,0),"")</f>
        <v/>
      </c>
      <c r="I455" s="22" t="str">
        <f t="shared" si="28"/>
        <v>25112</v>
      </c>
      <c r="J455" s="22">
        <f t="shared" si="29"/>
        <v>4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12</v>
      </c>
      <c r="B456" s="22">
        <f>IFERROR(テーブル_Swim015[[#This Row],[組]],"")</f>
        <v>4</v>
      </c>
      <c r="C456" s="22">
        <f>IFERROR(テーブル_Swim015[[#This Row],[水路]],"")</f>
        <v>7</v>
      </c>
      <c r="D456" s="22" t="str">
        <f t="shared" si="31"/>
        <v>1247</v>
      </c>
      <c r="E456" s="22">
        <f>IFERROR(テーブル_Swim015[[#This Row],[選手番号]],"")</f>
        <v>172</v>
      </c>
      <c r="F456" s="22" t="str">
        <f>IFERROR(VLOOKUP(E456,Sheet3!A:H,3,0),"")</f>
        <v xml:space="preserve">梶田　洸貴                    </v>
      </c>
      <c r="G456" s="22" t="str">
        <f>IFERROR(VLOOKUP(E456,Sheet3!A:H,8,0),"")</f>
        <v xml:space="preserve">フィッタ松山    </v>
      </c>
      <c r="H456" s="22" t="str">
        <f>IFERROR(VLOOKUP(E456,Sheet2!A:B,2,0),"")</f>
        <v/>
      </c>
      <c r="I456" s="22" t="str">
        <f t="shared" si="28"/>
        <v>17212</v>
      </c>
      <c r="J456" s="22">
        <f t="shared" si="29"/>
        <v>4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12</v>
      </c>
      <c r="B457" s="22">
        <f>IFERROR(テーブル_Swim015[[#This Row],[組]],"")</f>
        <v>5</v>
      </c>
      <c r="C457" s="22">
        <f>IFERROR(テーブル_Swim015[[#This Row],[水路]],"")</f>
        <v>1</v>
      </c>
      <c r="D457" s="22" t="str">
        <f t="shared" si="31"/>
        <v>1251</v>
      </c>
      <c r="E457" s="22">
        <f>IFERROR(テーブル_Swim015[[#This Row],[選手番号]],"")</f>
        <v>120</v>
      </c>
      <c r="F457" s="22" t="str">
        <f>IFERROR(VLOOKUP(E457,Sheet3!A:H,3,0),"")</f>
        <v xml:space="preserve">上杉　晃平                    </v>
      </c>
      <c r="G457" s="22" t="str">
        <f>IFERROR(VLOOKUP(E457,Sheet3!A:H,8,0),"")</f>
        <v xml:space="preserve">八幡浜ＳＣ      </v>
      </c>
      <c r="H457" s="22" t="str">
        <f>IFERROR(VLOOKUP(E457,Sheet2!A:B,2,0),"")</f>
        <v/>
      </c>
      <c r="I457" s="22" t="str">
        <f t="shared" si="28"/>
        <v>12012</v>
      </c>
      <c r="J457" s="22">
        <f t="shared" si="29"/>
        <v>5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12</v>
      </c>
      <c r="B458" s="22">
        <f>IFERROR(テーブル_Swim015[[#This Row],[組]],"")</f>
        <v>5</v>
      </c>
      <c r="C458" s="22">
        <f>IFERROR(テーブル_Swim015[[#This Row],[水路]],"")</f>
        <v>2</v>
      </c>
      <c r="D458" s="22" t="str">
        <f t="shared" si="31"/>
        <v>1252</v>
      </c>
      <c r="E458" s="22">
        <f>IFERROR(テーブル_Swim015[[#This Row],[選手番号]],"")</f>
        <v>36</v>
      </c>
      <c r="F458" s="22" t="str">
        <f>IFERROR(VLOOKUP(E458,Sheet3!A:H,3,0),"")</f>
        <v xml:space="preserve">立石　凌翔                    </v>
      </c>
      <c r="G458" s="22" t="str">
        <f>IFERROR(VLOOKUP(E458,Sheet3!A:H,8,0),"")</f>
        <v xml:space="preserve">南海ＤＣ        </v>
      </c>
      <c r="H458" s="22" t="str">
        <f>IFERROR(VLOOKUP(E458,Sheet2!A:B,2,0),"")</f>
        <v/>
      </c>
      <c r="I458" s="22" t="str">
        <f t="shared" si="28"/>
        <v>3612</v>
      </c>
      <c r="J458" s="22">
        <f t="shared" si="29"/>
        <v>5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12</v>
      </c>
      <c r="B459" s="22">
        <f>IFERROR(テーブル_Swim015[[#This Row],[組]],"")</f>
        <v>5</v>
      </c>
      <c r="C459" s="22">
        <f>IFERROR(テーブル_Swim015[[#This Row],[水路]],"")</f>
        <v>3</v>
      </c>
      <c r="D459" s="22" t="str">
        <f t="shared" si="31"/>
        <v>1253</v>
      </c>
      <c r="E459" s="22">
        <f>IFERROR(テーブル_Swim015[[#This Row],[選手番号]],"")</f>
        <v>85</v>
      </c>
      <c r="F459" s="22" t="str">
        <f>IFERROR(VLOOKUP(E459,Sheet3!A:H,3,0),"")</f>
        <v xml:space="preserve">森田　淳夢                    </v>
      </c>
      <c r="G459" s="22" t="str">
        <f>IFERROR(VLOOKUP(E459,Sheet3!A:H,8,0),"")</f>
        <v xml:space="preserve">ファイブテン    </v>
      </c>
      <c r="H459" s="22" t="str">
        <f>IFERROR(VLOOKUP(E459,Sheet2!A:B,2,0),"")</f>
        <v/>
      </c>
      <c r="I459" s="22" t="str">
        <f t="shared" si="28"/>
        <v>8512</v>
      </c>
      <c r="J459" s="22">
        <f t="shared" si="29"/>
        <v>5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12</v>
      </c>
      <c r="B460" s="22">
        <f>IFERROR(テーブル_Swim015[[#This Row],[組]],"")</f>
        <v>5</v>
      </c>
      <c r="C460" s="22">
        <f>IFERROR(テーブル_Swim015[[#This Row],[水路]],"")</f>
        <v>4</v>
      </c>
      <c r="D460" s="22" t="str">
        <f t="shared" si="31"/>
        <v>1254</v>
      </c>
      <c r="E460" s="22">
        <f>IFERROR(テーブル_Swim015[[#This Row],[選手番号]],"")</f>
        <v>117</v>
      </c>
      <c r="F460" s="22" t="str">
        <f>IFERROR(VLOOKUP(E460,Sheet3!A:H,3,0),"")</f>
        <v xml:space="preserve">菊池　真弥                    </v>
      </c>
      <c r="G460" s="22" t="str">
        <f>IFERROR(VLOOKUP(E460,Sheet3!A:H,8,0),"")</f>
        <v xml:space="preserve">八幡浜ＳＣ      </v>
      </c>
      <c r="H460" s="22" t="str">
        <f>IFERROR(VLOOKUP(E460,Sheet2!A:B,2,0),"")</f>
        <v/>
      </c>
      <c r="I460" s="22" t="str">
        <f t="shared" si="28"/>
        <v>11712</v>
      </c>
      <c r="J460" s="22">
        <f t="shared" si="29"/>
        <v>5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12</v>
      </c>
      <c r="B461" s="22">
        <f>IFERROR(テーブル_Swim015[[#This Row],[組]],"")</f>
        <v>5</v>
      </c>
      <c r="C461" s="22">
        <f>IFERROR(テーブル_Swim015[[#This Row],[水路]],"")</f>
        <v>5</v>
      </c>
      <c r="D461" s="22" t="str">
        <f t="shared" si="31"/>
        <v>1255</v>
      </c>
      <c r="E461" s="22">
        <f>IFERROR(テーブル_Swim015[[#This Row],[選手番号]],"")</f>
        <v>149</v>
      </c>
      <c r="F461" s="22" t="str">
        <f>IFERROR(VLOOKUP(E461,Sheet3!A:H,3,0),"")</f>
        <v xml:space="preserve">青野　　空                    </v>
      </c>
      <c r="G461" s="22" t="str">
        <f>IFERROR(VLOOKUP(E461,Sheet3!A:H,8,0),"")</f>
        <v xml:space="preserve">ＭＧ双葉        </v>
      </c>
      <c r="H461" s="22" t="str">
        <f>IFERROR(VLOOKUP(E461,Sheet2!A:B,2,0),"")</f>
        <v/>
      </c>
      <c r="I461" s="22" t="str">
        <f t="shared" si="28"/>
        <v>14912</v>
      </c>
      <c r="J461" s="22">
        <f t="shared" si="29"/>
        <v>5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12</v>
      </c>
      <c r="B462" s="22">
        <f>IFERROR(テーブル_Swim015[[#This Row],[組]],"")</f>
        <v>5</v>
      </c>
      <c r="C462" s="22">
        <f>IFERROR(テーブル_Swim015[[#This Row],[水路]],"")</f>
        <v>6</v>
      </c>
      <c r="D462" s="22" t="str">
        <f t="shared" si="31"/>
        <v>1256</v>
      </c>
      <c r="E462" s="22">
        <f>IFERROR(テーブル_Swim015[[#This Row],[選手番号]],"")</f>
        <v>284</v>
      </c>
      <c r="F462" s="22" t="str">
        <f>IFERROR(VLOOKUP(E462,Sheet3!A:H,3,0),"")</f>
        <v xml:space="preserve">兵頭虎太朗                    </v>
      </c>
      <c r="G462" s="22" t="str">
        <f>IFERROR(VLOOKUP(E462,Sheet3!A:H,8,0),"")</f>
        <v xml:space="preserve">ﾌｨｯﾀｴﾐﾌﾙ松前    </v>
      </c>
      <c r="H462" s="22" t="str">
        <f>IFERROR(VLOOKUP(E462,Sheet2!A:B,2,0),"")</f>
        <v/>
      </c>
      <c r="I462" s="22" t="str">
        <f t="shared" si="28"/>
        <v>28412</v>
      </c>
      <c r="J462" s="22">
        <f t="shared" si="29"/>
        <v>5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12</v>
      </c>
      <c r="B463" s="22">
        <f>IFERROR(テーブル_Swim015[[#This Row],[組]],"")</f>
        <v>5</v>
      </c>
      <c r="C463" s="22">
        <f>IFERROR(テーブル_Swim015[[#This Row],[水路]],"")</f>
        <v>7</v>
      </c>
      <c r="D463" s="22" t="str">
        <f t="shared" si="31"/>
        <v>1257</v>
      </c>
      <c r="E463" s="22">
        <f>IFERROR(テーブル_Swim015[[#This Row],[選手番号]],"")</f>
        <v>274</v>
      </c>
      <c r="F463" s="22" t="str">
        <f>IFERROR(VLOOKUP(E463,Sheet3!A:H,3,0),"")</f>
        <v xml:space="preserve">塩見　頼生                    </v>
      </c>
      <c r="G463" s="22" t="str">
        <f>IFERROR(VLOOKUP(E463,Sheet3!A:H,8,0),"")</f>
        <v xml:space="preserve">ﾌｧｲﾌﾞﾃﾝ東予     </v>
      </c>
      <c r="H463" s="22" t="str">
        <f>IFERROR(VLOOKUP(E463,Sheet2!A:B,2,0),"")</f>
        <v/>
      </c>
      <c r="I463" s="22" t="str">
        <f t="shared" si="28"/>
        <v>27412</v>
      </c>
      <c r="J463" s="22">
        <f t="shared" si="29"/>
        <v>5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12</v>
      </c>
      <c r="B464" s="22">
        <f>IFERROR(テーブル_Swim015[[#This Row],[組]],"")</f>
        <v>6</v>
      </c>
      <c r="C464" s="22">
        <f>IFERROR(テーブル_Swim015[[#This Row],[水路]],"")</f>
        <v>1</v>
      </c>
      <c r="D464" s="22" t="str">
        <f t="shared" si="31"/>
        <v>1261</v>
      </c>
      <c r="E464" s="22">
        <f>IFERROR(テーブル_Swim015[[#This Row],[選手番号]],"")</f>
        <v>212</v>
      </c>
      <c r="F464" s="22" t="str">
        <f>IFERROR(VLOOKUP(E464,Sheet3!A:H,3,0),"")</f>
        <v xml:space="preserve">名智　　馨                    </v>
      </c>
      <c r="G464" s="22" t="str">
        <f>IFERROR(VLOOKUP(E464,Sheet3!A:H,8,0),"")</f>
        <v xml:space="preserve">フィッタ重信    </v>
      </c>
      <c r="H464" s="22" t="str">
        <f>IFERROR(VLOOKUP(E464,Sheet2!A:B,2,0),"")</f>
        <v/>
      </c>
      <c r="I464" s="22" t="str">
        <f t="shared" si="28"/>
        <v>21212</v>
      </c>
      <c r="J464" s="22">
        <f t="shared" si="29"/>
        <v>6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12</v>
      </c>
      <c r="B465" s="22">
        <f>IFERROR(テーブル_Swim015[[#This Row],[組]],"")</f>
        <v>6</v>
      </c>
      <c r="C465" s="22">
        <f>IFERROR(テーブル_Swim015[[#This Row],[水路]],"")</f>
        <v>2</v>
      </c>
      <c r="D465" s="22" t="str">
        <f t="shared" si="31"/>
        <v>1262</v>
      </c>
      <c r="E465" s="22">
        <f>IFERROR(テーブル_Swim015[[#This Row],[選手番号]],"")</f>
        <v>2</v>
      </c>
      <c r="F465" s="22" t="str">
        <f>IFERROR(VLOOKUP(E465,Sheet3!A:H,3,0),"")</f>
        <v xml:space="preserve">髙岡　海斗                    </v>
      </c>
      <c r="G465" s="22" t="str">
        <f>IFERROR(VLOOKUP(E465,Sheet3!A:H,8,0),"")</f>
        <v xml:space="preserve">五百木ＳＣ      </v>
      </c>
      <c r="H465" s="22" t="str">
        <f>IFERROR(VLOOKUP(E465,Sheet2!A:B,2,0),"")</f>
        <v/>
      </c>
      <c r="I465" s="22" t="str">
        <f t="shared" si="28"/>
        <v>212</v>
      </c>
      <c r="J465" s="22">
        <f t="shared" si="29"/>
        <v>6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12</v>
      </c>
      <c r="B466" s="22">
        <f>IFERROR(テーブル_Swim015[[#This Row],[組]],"")</f>
        <v>6</v>
      </c>
      <c r="C466" s="22">
        <f>IFERROR(テーブル_Swim015[[#This Row],[水路]],"")</f>
        <v>3</v>
      </c>
      <c r="D466" s="22" t="str">
        <f t="shared" si="31"/>
        <v>1263</v>
      </c>
      <c r="E466" s="22">
        <f>IFERROR(テーブル_Swim015[[#This Row],[選手番号]],"")</f>
        <v>79</v>
      </c>
      <c r="F466" s="22" t="str">
        <f>IFERROR(VLOOKUP(E466,Sheet3!A:H,3,0),"")</f>
        <v xml:space="preserve">金田　浩聖                    </v>
      </c>
      <c r="G466" s="22" t="str">
        <f>IFERROR(VLOOKUP(E466,Sheet3!A:H,8,0),"")</f>
        <v xml:space="preserve">ファイブテン    </v>
      </c>
      <c r="H466" s="22" t="str">
        <f>IFERROR(VLOOKUP(E466,Sheet2!A:B,2,0),"")</f>
        <v/>
      </c>
      <c r="I466" s="22" t="str">
        <f t="shared" si="28"/>
        <v>7912</v>
      </c>
      <c r="J466" s="22">
        <f t="shared" si="29"/>
        <v>6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12</v>
      </c>
      <c r="B467" s="22">
        <f>IFERROR(テーブル_Swim015[[#This Row],[組]],"")</f>
        <v>6</v>
      </c>
      <c r="C467" s="22">
        <f>IFERROR(テーブル_Swim015[[#This Row],[水路]],"")</f>
        <v>4</v>
      </c>
      <c r="D467" s="22" t="str">
        <f t="shared" si="31"/>
        <v>1264</v>
      </c>
      <c r="E467" s="22">
        <f>IFERROR(テーブル_Swim015[[#This Row],[選手番号]],"")</f>
        <v>33</v>
      </c>
      <c r="F467" s="22" t="str">
        <f>IFERROR(VLOOKUP(E467,Sheet3!A:H,3,0),"")</f>
        <v xml:space="preserve">多川　莉玖                    </v>
      </c>
      <c r="G467" s="22" t="str">
        <f>IFERROR(VLOOKUP(E467,Sheet3!A:H,8,0),"")</f>
        <v xml:space="preserve">南海ＤＣ        </v>
      </c>
      <c r="H467" s="22" t="str">
        <f>IFERROR(VLOOKUP(E467,Sheet2!A:B,2,0),"")</f>
        <v/>
      </c>
      <c r="I467" s="22" t="str">
        <f t="shared" ref="I467:I530" si="32">CONCATENATE(E467,A467)</f>
        <v>3312</v>
      </c>
      <c r="J467" s="22">
        <f t="shared" ref="J467:J530" si="33">B467</f>
        <v>6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12</v>
      </c>
      <c r="B468" s="22">
        <f>IFERROR(テーブル_Swim015[[#This Row],[組]],"")</f>
        <v>6</v>
      </c>
      <c r="C468" s="22">
        <f>IFERROR(テーブル_Swim015[[#This Row],[水路]],"")</f>
        <v>5</v>
      </c>
      <c r="D468" s="22" t="str">
        <f t="shared" si="31"/>
        <v>1265</v>
      </c>
      <c r="E468" s="22">
        <f>IFERROR(テーブル_Swim015[[#This Row],[選手番号]],"")</f>
        <v>280</v>
      </c>
      <c r="F468" s="22" t="str">
        <f>IFERROR(VLOOKUP(E468,Sheet3!A:H,3,0),"")</f>
        <v xml:space="preserve">大石　陸斗                    </v>
      </c>
      <c r="G468" s="22" t="str">
        <f>IFERROR(VLOOKUP(E468,Sheet3!A:H,8,0),"")</f>
        <v xml:space="preserve">ﾌｨｯﾀｴﾐﾌﾙ松前    </v>
      </c>
      <c r="H468" s="22" t="str">
        <f>IFERROR(VLOOKUP(E468,Sheet2!A:B,2,0),"")</f>
        <v/>
      </c>
      <c r="I468" s="22" t="str">
        <f t="shared" si="32"/>
        <v>28012</v>
      </c>
      <c r="J468" s="22">
        <f t="shared" si="33"/>
        <v>6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12</v>
      </c>
      <c r="B469" s="22">
        <f>IFERROR(テーブル_Swim015[[#This Row],[組]],"")</f>
        <v>6</v>
      </c>
      <c r="C469" s="22">
        <f>IFERROR(テーブル_Swim015[[#This Row],[水路]],"")</f>
        <v>6</v>
      </c>
      <c r="D469" s="22" t="str">
        <f t="shared" si="31"/>
        <v>1266</v>
      </c>
      <c r="E469" s="22">
        <f>IFERROR(テーブル_Swim015[[#This Row],[選手番号]],"")</f>
        <v>34</v>
      </c>
      <c r="F469" s="22" t="str">
        <f>IFERROR(VLOOKUP(E469,Sheet3!A:H,3,0),"")</f>
        <v xml:space="preserve">窪田　　樹                    </v>
      </c>
      <c r="G469" s="22" t="str">
        <f>IFERROR(VLOOKUP(E469,Sheet3!A:H,8,0),"")</f>
        <v xml:space="preserve">南海ＤＣ        </v>
      </c>
      <c r="H469" s="22" t="str">
        <f>IFERROR(VLOOKUP(E469,Sheet2!A:B,2,0),"")</f>
        <v/>
      </c>
      <c r="I469" s="22" t="str">
        <f t="shared" si="32"/>
        <v>3412</v>
      </c>
      <c r="J469" s="22">
        <f t="shared" si="33"/>
        <v>6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12</v>
      </c>
      <c r="B470" s="22">
        <f>IFERROR(テーブル_Swim015[[#This Row],[組]],"")</f>
        <v>6</v>
      </c>
      <c r="C470" s="22">
        <f>IFERROR(テーブル_Swim015[[#This Row],[水路]],"")</f>
        <v>7</v>
      </c>
      <c r="D470" s="22" t="str">
        <f t="shared" si="31"/>
        <v>1267</v>
      </c>
      <c r="E470" s="22">
        <f>IFERROR(テーブル_Swim015[[#This Row],[選手番号]],"")</f>
        <v>38</v>
      </c>
      <c r="F470" s="22" t="str">
        <f>IFERROR(VLOOKUP(E470,Sheet3!A:H,3,0),"")</f>
        <v xml:space="preserve">西岡　颯大                    </v>
      </c>
      <c r="G470" s="22" t="str">
        <f>IFERROR(VLOOKUP(E470,Sheet3!A:H,8,0),"")</f>
        <v xml:space="preserve">南海ＤＣ        </v>
      </c>
      <c r="H470" s="22" t="str">
        <f>IFERROR(VLOOKUP(E470,Sheet2!A:B,2,0),"")</f>
        <v/>
      </c>
      <c r="I470" s="22" t="str">
        <f t="shared" si="32"/>
        <v>3812</v>
      </c>
      <c r="J470" s="22">
        <f t="shared" si="33"/>
        <v>6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13</v>
      </c>
      <c r="B471" s="22">
        <f>IFERROR(テーブル_Swim015[[#This Row],[組]],"")</f>
        <v>1</v>
      </c>
      <c r="C471" s="22">
        <f>IFERROR(テーブル_Swim015[[#This Row],[水路]],"")</f>
        <v>1</v>
      </c>
      <c r="D471" s="22" t="str">
        <f t="shared" si="31"/>
        <v>1311</v>
      </c>
      <c r="E471" s="22">
        <f>IFERROR(テーブル_Swim015[[#This Row],[選手番号]],"")</f>
        <v>0</v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32"/>
        <v>013</v>
      </c>
      <c r="J471" s="22">
        <f t="shared" si="33"/>
        <v>1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13</v>
      </c>
      <c r="B472" s="22">
        <f>IFERROR(テーブル_Swim015[[#This Row],[組]],"")</f>
        <v>1</v>
      </c>
      <c r="C472" s="22">
        <f>IFERROR(テーブル_Swim015[[#This Row],[水路]],"")</f>
        <v>2</v>
      </c>
      <c r="D472" s="22" t="str">
        <f t="shared" si="31"/>
        <v>1312</v>
      </c>
      <c r="E472" s="22">
        <f>IFERROR(テーブル_Swim015[[#This Row],[選手番号]],"")</f>
        <v>77</v>
      </c>
      <c r="F472" s="22" t="str">
        <f>IFERROR(VLOOKUP(E472,Sheet3!A:H,3,0),"")</f>
        <v xml:space="preserve">門田　紗空                    </v>
      </c>
      <c r="G472" s="22" t="str">
        <f>IFERROR(VLOOKUP(E472,Sheet3!A:H,8,0),"")</f>
        <v xml:space="preserve">ＭＧ瀬戸内      </v>
      </c>
      <c r="H472" s="22" t="str">
        <f>IFERROR(VLOOKUP(E472,Sheet2!A:B,2,0),"")</f>
        <v/>
      </c>
      <c r="I472" s="22" t="str">
        <f t="shared" si="32"/>
        <v>7713</v>
      </c>
      <c r="J472" s="22">
        <f t="shared" si="33"/>
        <v>1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13</v>
      </c>
      <c r="B473" s="22">
        <f>IFERROR(テーブル_Swim015[[#This Row],[組]],"")</f>
        <v>1</v>
      </c>
      <c r="C473" s="22">
        <f>IFERROR(テーブル_Swim015[[#This Row],[水路]],"")</f>
        <v>3</v>
      </c>
      <c r="D473" s="22" t="str">
        <f t="shared" si="31"/>
        <v>1313</v>
      </c>
      <c r="E473" s="22">
        <f>IFERROR(テーブル_Swim015[[#This Row],[選手番号]],"")</f>
        <v>145</v>
      </c>
      <c r="F473" s="22" t="str">
        <f>IFERROR(VLOOKUP(E473,Sheet3!A:H,3,0),"")</f>
        <v xml:space="preserve">山﨑　千世                    </v>
      </c>
      <c r="G473" s="22" t="str">
        <f>IFERROR(VLOOKUP(E473,Sheet3!A:H,8,0),"")</f>
        <v xml:space="preserve">アズサ松山      </v>
      </c>
      <c r="H473" s="22" t="str">
        <f>IFERROR(VLOOKUP(E473,Sheet2!A:B,2,0),"")</f>
        <v/>
      </c>
      <c r="I473" s="22" t="str">
        <f t="shared" si="32"/>
        <v>14513</v>
      </c>
      <c r="J473" s="22">
        <f t="shared" si="33"/>
        <v>1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13</v>
      </c>
      <c r="B474" s="22">
        <f>IFERROR(テーブル_Swim015[[#This Row],[組]],"")</f>
        <v>1</v>
      </c>
      <c r="C474" s="22">
        <f>IFERROR(テーブル_Swim015[[#This Row],[水路]],"")</f>
        <v>4</v>
      </c>
      <c r="D474" s="22" t="str">
        <f t="shared" si="31"/>
        <v>1314</v>
      </c>
      <c r="E474" s="22">
        <f>IFERROR(テーブル_Swim015[[#This Row],[選手番号]],"")</f>
        <v>19</v>
      </c>
      <c r="F474" s="22" t="str">
        <f>IFERROR(VLOOKUP(E474,Sheet3!A:H,3,0),"")</f>
        <v xml:space="preserve">大川　心暖                    </v>
      </c>
      <c r="G474" s="22" t="str">
        <f>IFERROR(VLOOKUP(E474,Sheet3!A:H,8,0),"")</f>
        <v xml:space="preserve">五百木ＳＣ      </v>
      </c>
      <c r="H474" s="22" t="str">
        <f>IFERROR(VLOOKUP(E474,Sheet2!A:B,2,0),"")</f>
        <v/>
      </c>
      <c r="I474" s="22" t="str">
        <f t="shared" si="32"/>
        <v>1913</v>
      </c>
      <c r="J474" s="22">
        <f t="shared" si="33"/>
        <v>1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13</v>
      </c>
      <c r="B475" s="22">
        <f>IFERROR(テーブル_Swim015[[#This Row],[組]],"")</f>
        <v>1</v>
      </c>
      <c r="C475" s="22">
        <f>IFERROR(テーブル_Swim015[[#This Row],[水路]],"")</f>
        <v>5</v>
      </c>
      <c r="D475" s="22" t="str">
        <f t="shared" si="31"/>
        <v>1315</v>
      </c>
      <c r="E475" s="22">
        <f>IFERROR(テーブル_Swim015[[#This Row],[選手番号]],"")</f>
        <v>197</v>
      </c>
      <c r="F475" s="22" t="str">
        <f>IFERROR(VLOOKUP(E475,Sheet3!A:H,3,0),"")</f>
        <v xml:space="preserve">荒谷　結奏                    </v>
      </c>
      <c r="G475" s="22" t="str">
        <f>IFERROR(VLOOKUP(E475,Sheet3!A:H,8,0),"")</f>
        <v xml:space="preserve">フィッタ松山    </v>
      </c>
      <c r="H475" s="22" t="str">
        <f>IFERROR(VLOOKUP(E475,Sheet2!A:B,2,0),"")</f>
        <v/>
      </c>
      <c r="I475" s="22" t="str">
        <f t="shared" si="32"/>
        <v>19713</v>
      </c>
      <c r="J475" s="22">
        <f t="shared" si="33"/>
        <v>1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13</v>
      </c>
      <c r="B476" s="22">
        <f>IFERROR(テーブル_Swim015[[#This Row],[組]],"")</f>
        <v>1</v>
      </c>
      <c r="C476" s="22">
        <f>IFERROR(テーブル_Swim015[[#This Row],[水路]],"")</f>
        <v>6</v>
      </c>
      <c r="D476" s="22" t="str">
        <f t="shared" si="31"/>
        <v>1316</v>
      </c>
      <c r="E476" s="22">
        <f>IFERROR(テーブル_Swim015[[#This Row],[選手番号]],"")</f>
        <v>103</v>
      </c>
      <c r="F476" s="22" t="str">
        <f>IFERROR(VLOOKUP(E476,Sheet3!A:H,3,0),"")</f>
        <v xml:space="preserve">二宮　花音                    </v>
      </c>
      <c r="G476" s="22" t="str">
        <f>IFERROR(VLOOKUP(E476,Sheet3!A:H,8,0),"")</f>
        <v xml:space="preserve">ファイブテン    </v>
      </c>
      <c r="H476" s="22" t="str">
        <f>IFERROR(VLOOKUP(E476,Sheet2!A:B,2,0),"")</f>
        <v/>
      </c>
      <c r="I476" s="22" t="str">
        <f t="shared" si="32"/>
        <v>10313</v>
      </c>
      <c r="J476" s="22">
        <f t="shared" si="33"/>
        <v>1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13</v>
      </c>
      <c r="B477" s="22">
        <f>IFERROR(テーブル_Swim015[[#This Row],[組]],"")</f>
        <v>1</v>
      </c>
      <c r="C477" s="22">
        <f>IFERROR(テーブル_Swim015[[#This Row],[水路]],"")</f>
        <v>7</v>
      </c>
      <c r="D477" s="22" t="str">
        <f t="shared" si="31"/>
        <v>1317</v>
      </c>
      <c r="E477" s="22">
        <f>IFERROR(テーブル_Swim015[[#This Row],[選手番号]],"")</f>
        <v>245</v>
      </c>
      <c r="F477" s="22" t="str">
        <f>IFERROR(VLOOKUP(E477,Sheet3!A:H,3,0),"")</f>
        <v xml:space="preserve">宇都宮由奈                    </v>
      </c>
      <c r="G477" s="22" t="str">
        <f>IFERROR(VLOOKUP(E477,Sheet3!A:H,8,0),"")</f>
        <v xml:space="preserve">リー保内        </v>
      </c>
      <c r="H477" s="22" t="str">
        <f>IFERROR(VLOOKUP(E477,Sheet2!A:B,2,0),"")</f>
        <v/>
      </c>
      <c r="I477" s="22" t="str">
        <f t="shared" si="32"/>
        <v>24513</v>
      </c>
      <c r="J477" s="22">
        <f t="shared" si="33"/>
        <v>1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13</v>
      </c>
      <c r="B478" s="22">
        <f>IFERROR(テーブル_Swim015[[#This Row],[組]],"")</f>
        <v>2</v>
      </c>
      <c r="C478" s="22">
        <f>IFERROR(テーブル_Swim015[[#This Row],[水路]],"")</f>
        <v>1</v>
      </c>
      <c r="D478" s="22" t="str">
        <f t="shared" si="31"/>
        <v>1321</v>
      </c>
      <c r="E478" s="22">
        <f>IFERROR(テーブル_Swim015[[#This Row],[選手番号]],"")</f>
        <v>272</v>
      </c>
      <c r="F478" s="22" t="str">
        <f>IFERROR(VLOOKUP(E478,Sheet3!A:H,3,0),"")</f>
        <v xml:space="preserve">菊地　希実                    </v>
      </c>
      <c r="G478" s="22" t="str">
        <f>IFERROR(VLOOKUP(E478,Sheet3!A:H,8,0),"")</f>
        <v xml:space="preserve">Ryuow           </v>
      </c>
      <c r="H478" s="22" t="str">
        <f>IFERROR(VLOOKUP(E478,Sheet2!A:B,2,0),"")</f>
        <v/>
      </c>
      <c r="I478" s="22" t="str">
        <f t="shared" si="32"/>
        <v>27213</v>
      </c>
      <c r="J478" s="22">
        <f t="shared" si="33"/>
        <v>2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13</v>
      </c>
      <c r="B479" s="22">
        <f>IFERROR(テーブル_Swim015[[#This Row],[組]],"")</f>
        <v>2</v>
      </c>
      <c r="C479" s="22">
        <f>IFERROR(テーブル_Swim015[[#This Row],[水路]],"")</f>
        <v>2</v>
      </c>
      <c r="D479" s="22" t="str">
        <f t="shared" si="31"/>
        <v>1322</v>
      </c>
      <c r="E479" s="22">
        <f>IFERROR(テーブル_Swim015[[#This Row],[選手番号]],"")</f>
        <v>325</v>
      </c>
      <c r="F479" s="22" t="str">
        <f>IFERROR(VLOOKUP(E479,Sheet3!A:H,3,0),"")</f>
        <v xml:space="preserve">藤田　莉帆                    </v>
      </c>
      <c r="G479" s="22" t="str">
        <f>IFERROR(VLOOKUP(E479,Sheet3!A:H,8,0),"")</f>
        <v xml:space="preserve">AzuMax          </v>
      </c>
      <c r="H479" s="22" t="str">
        <f>IFERROR(VLOOKUP(E479,Sheet2!A:B,2,0),"")</f>
        <v/>
      </c>
      <c r="I479" s="22" t="str">
        <f t="shared" si="32"/>
        <v>32513</v>
      </c>
      <c r="J479" s="22">
        <f t="shared" si="33"/>
        <v>2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13</v>
      </c>
      <c r="B480" s="22">
        <f>IFERROR(テーブル_Swim015[[#This Row],[組]],"")</f>
        <v>2</v>
      </c>
      <c r="C480" s="22">
        <f>IFERROR(テーブル_Swim015[[#This Row],[水路]],"")</f>
        <v>3</v>
      </c>
      <c r="D480" s="22" t="str">
        <f t="shared" si="31"/>
        <v>1323</v>
      </c>
      <c r="E480" s="22">
        <f>IFERROR(テーブル_Swim015[[#This Row],[選手番号]],"")</f>
        <v>257</v>
      </c>
      <c r="F480" s="22" t="str">
        <f>IFERROR(VLOOKUP(E480,Sheet3!A:H,3,0),"")</f>
        <v xml:space="preserve">前田　唯菜                    </v>
      </c>
      <c r="G480" s="22" t="str">
        <f>IFERROR(VLOOKUP(E480,Sheet3!A:H,8,0),"")</f>
        <v xml:space="preserve">フィッタ吉田    </v>
      </c>
      <c r="H480" s="22" t="str">
        <f>IFERROR(VLOOKUP(E480,Sheet2!A:B,2,0),"")</f>
        <v/>
      </c>
      <c r="I480" s="22" t="str">
        <f t="shared" si="32"/>
        <v>25713</v>
      </c>
      <c r="J480" s="22">
        <f t="shared" si="33"/>
        <v>2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13</v>
      </c>
      <c r="B481" s="22">
        <f>IFERROR(テーブル_Swim015[[#This Row],[組]],"")</f>
        <v>2</v>
      </c>
      <c r="C481" s="22">
        <f>IFERROR(テーブル_Swim015[[#This Row],[水路]],"")</f>
        <v>4</v>
      </c>
      <c r="D481" s="22" t="str">
        <f t="shared" si="31"/>
        <v>1324</v>
      </c>
      <c r="E481" s="22">
        <f>IFERROR(テーブル_Swim015[[#This Row],[選手番号]],"")</f>
        <v>322</v>
      </c>
      <c r="F481" s="22" t="str">
        <f>IFERROR(VLOOKUP(E481,Sheet3!A:H,3,0),"")</f>
        <v xml:space="preserve">藤田　悠生                    </v>
      </c>
      <c r="G481" s="22" t="str">
        <f>IFERROR(VLOOKUP(E481,Sheet3!A:H,8,0),"")</f>
        <v xml:space="preserve">AzuMax          </v>
      </c>
      <c r="H481" s="22" t="str">
        <f>IFERROR(VLOOKUP(E481,Sheet2!A:B,2,0),"")</f>
        <v/>
      </c>
      <c r="I481" s="22" t="str">
        <f t="shared" si="32"/>
        <v>32213</v>
      </c>
      <c r="J481" s="22">
        <f t="shared" si="33"/>
        <v>2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13</v>
      </c>
      <c r="B482" s="22">
        <f>IFERROR(テーブル_Swim015[[#This Row],[組]],"")</f>
        <v>2</v>
      </c>
      <c r="C482" s="22">
        <f>IFERROR(テーブル_Swim015[[#This Row],[水路]],"")</f>
        <v>5</v>
      </c>
      <c r="D482" s="22" t="str">
        <f t="shared" si="31"/>
        <v>1325</v>
      </c>
      <c r="E482" s="22">
        <f>IFERROR(テーブル_Swim015[[#This Row],[選手番号]],"")</f>
        <v>21</v>
      </c>
      <c r="F482" s="22" t="str">
        <f>IFERROR(VLOOKUP(E482,Sheet3!A:H,3,0),"")</f>
        <v xml:space="preserve">田村　　菫                    </v>
      </c>
      <c r="G482" s="22" t="str">
        <f>IFERROR(VLOOKUP(E482,Sheet3!A:H,8,0),"")</f>
        <v xml:space="preserve">五百木ＳＣ      </v>
      </c>
      <c r="H482" s="22" t="str">
        <f>IFERROR(VLOOKUP(E482,Sheet2!A:B,2,0),"")</f>
        <v/>
      </c>
      <c r="I482" s="22" t="str">
        <f t="shared" si="32"/>
        <v>2113</v>
      </c>
      <c r="J482" s="22">
        <f t="shared" si="33"/>
        <v>2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13</v>
      </c>
      <c r="B483" s="22">
        <f>IFERROR(テーブル_Swim015[[#This Row],[組]],"")</f>
        <v>2</v>
      </c>
      <c r="C483" s="22">
        <f>IFERROR(テーブル_Swim015[[#This Row],[水路]],"")</f>
        <v>6</v>
      </c>
      <c r="D483" s="22" t="str">
        <f t="shared" si="31"/>
        <v>1326</v>
      </c>
      <c r="E483" s="22">
        <f>IFERROR(テーブル_Swim015[[#This Row],[選手番号]],"")</f>
        <v>347</v>
      </c>
      <c r="F483" s="22" t="str">
        <f>IFERROR(VLOOKUP(E483,Sheet3!A:H,3,0),"")</f>
        <v xml:space="preserve">大西　美憂                    </v>
      </c>
      <c r="G483" s="22" t="str">
        <f>IFERROR(VLOOKUP(E483,Sheet3!A:H,8,0),"")</f>
        <v xml:space="preserve">AQUA            </v>
      </c>
      <c r="H483" s="22" t="str">
        <f>IFERROR(VLOOKUP(E483,Sheet2!A:B,2,0),"")</f>
        <v/>
      </c>
      <c r="I483" s="22" t="str">
        <f t="shared" si="32"/>
        <v>34713</v>
      </c>
      <c r="J483" s="22">
        <f t="shared" si="33"/>
        <v>2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13</v>
      </c>
      <c r="B484" s="22">
        <f>IFERROR(テーブル_Swim015[[#This Row],[組]],"")</f>
        <v>2</v>
      </c>
      <c r="C484" s="22">
        <f>IFERROR(テーブル_Swim015[[#This Row],[水路]],"")</f>
        <v>7</v>
      </c>
      <c r="D484" s="22" t="str">
        <f t="shared" si="31"/>
        <v>1327</v>
      </c>
      <c r="E484" s="22">
        <f>IFERROR(テーブル_Swim015[[#This Row],[選手番号]],"")</f>
        <v>298</v>
      </c>
      <c r="F484" s="22" t="str">
        <f>IFERROR(VLOOKUP(E484,Sheet3!A:H,3,0),"")</f>
        <v xml:space="preserve">成城　美和                    </v>
      </c>
      <c r="G484" s="22" t="str">
        <f>IFERROR(VLOOKUP(E484,Sheet3!A:H,8,0),"")</f>
        <v xml:space="preserve">ﾌｨｯﾀｴﾐﾌﾙ松前    </v>
      </c>
      <c r="H484" s="22" t="str">
        <f>IFERROR(VLOOKUP(E484,Sheet2!A:B,2,0),"")</f>
        <v/>
      </c>
      <c r="I484" s="22" t="str">
        <f t="shared" si="32"/>
        <v>29813</v>
      </c>
      <c r="J484" s="22">
        <f t="shared" si="33"/>
        <v>2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14</v>
      </c>
      <c r="B485" s="22">
        <f>IFERROR(テーブル_Swim015[[#This Row],[組]],"")</f>
        <v>1</v>
      </c>
      <c r="C485" s="22">
        <f>IFERROR(テーブル_Swim015[[#This Row],[水路]],"")</f>
        <v>1</v>
      </c>
      <c r="D485" s="22" t="str">
        <f t="shared" si="31"/>
        <v>1411</v>
      </c>
      <c r="E485" s="22">
        <f>IFERROR(テーブル_Swim015[[#This Row],[選手番号]],"")</f>
        <v>0</v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>014</v>
      </c>
      <c r="J485" s="22">
        <f t="shared" si="33"/>
        <v>1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14</v>
      </c>
      <c r="B486" s="22">
        <f>IFERROR(テーブル_Swim015[[#This Row],[組]],"")</f>
        <v>1</v>
      </c>
      <c r="C486" s="22">
        <f>IFERROR(テーブル_Swim015[[#This Row],[水路]],"")</f>
        <v>2</v>
      </c>
      <c r="D486" s="22" t="str">
        <f t="shared" si="31"/>
        <v>1412</v>
      </c>
      <c r="E486" s="22">
        <f>IFERROR(テーブル_Swim015[[#This Row],[選手番号]],"")</f>
        <v>8</v>
      </c>
      <c r="F486" s="22" t="str">
        <f>IFERROR(VLOOKUP(E486,Sheet3!A:H,3,0),"")</f>
        <v xml:space="preserve">池内　亮真                    </v>
      </c>
      <c r="G486" s="22" t="str">
        <f>IFERROR(VLOOKUP(E486,Sheet3!A:H,8,0),"")</f>
        <v xml:space="preserve">五百木ＳＣ      </v>
      </c>
      <c r="H486" s="22" t="str">
        <f>IFERROR(VLOOKUP(E486,Sheet2!A:B,2,0),"")</f>
        <v/>
      </c>
      <c r="I486" s="22" t="str">
        <f t="shared" si="32"/>
        <v>814</v>
      </c>
      <c r="J486" s="22">
        <f t="shared" si="33"/>
        <v>1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14</v>
      </c>
      <c r="B487" s="22">
        <f>IFERROR(テーブル_Swim015[[#This Row],[組]],"")</f>
        <v>1</v>
      </c>
      <c r="C487" s="22">
        <f>IFERROR(テーブル_Swim015[[#This Row],[水路]],"")</f>
        <v>3</v>
      </c>
      <c r="D487" s="22" t="str">
        <f t="shared" si="31"/>
        <v>1413</v>
      </c>
      <c r="E487" s="22">
        <f>IFERROR(テーブル_Swim015[[#This Row],[選手番号]],"")</f>
        <v>179</v>
      </c>
      <c r="F487" s="22" t="str">
        <f>IFERROR(VLOOKUP(E487,Sheet3!A:H,3,0),"")</f>
        <v xml:space="preserve">辻田　裕真                    </v>
      </c>
      <c r="G487" s="22" t="str">
        <f>IFERROR(VLOOKUP(E487,Sheet3!A:H,8,0),"")</f>
        <v xml:space="preserve">フィッタ松山    </v>
      </c>
      <c r="H487" s="22" t="str">
        <f>IFERROR(VLOOKUP(E487,Sheet2!A:B,2,0),"")</f>
        <v/>
      </c>
      <c r="I487" s="22" t="str">
        <f t="shared" si="32"/>
        <v>17914</v>
      </c>
      <c r="J487" s="22">
        <f t="shared" si="33"/>
        <v>1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14</v>
      </c>
      <c r="B488" s="22">
        <f>IFERROR(テーブル_Swim015[[#This Row],[組]],"")</f>
        <v>1</v>
      </c>
      <c r="C488" s="22">
        <f>IFERROR(テーブル_Swim015[[#This Row],[水路]],"")</f>
        <v>4</v>
      </c>
      <c r="D488" s="22" t="str">
        <f t="shared" si="31"/>
        <v>1414</v>
      </c>
      <c r="E488" s="22">
        <f>IFERROR(テーブル_Swim015[[#This Row],[選手番号]],"")</f>
        <v>5</v>
      </c>
      <c r="F488" s="22" t="str">
        <f>IFERROR(VLOOKUP(E488,Sheet3!A:H,3,0),"")</f>
        <v xml:space="preserve">池田　昂生                    </v>
      </c>
      <c r="G488" s="22" t="str">
        <f>IFERROR(VLOOKUP(E488,Sheet3!A:H,8,0),"")</f>
        <v xml:space="preserve">五百木ＳＣ      </v>
      </c>
      <c r="H488" s="22" t="str">
        <f>IFERROR(VLOOKUP(E488,Sheet2!A:B,2,0),"")</f>
        <v/>
      </c>
      <c r="I488" s="22" t="str">
        <f t="shared" si="32"/>
        <v>514</v>
      </c>
      <c r="J488" s="22">
        <f t="shared" si="33"/>
        <v>1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14</v>
      </c>
      <c r="B489" s="22">
        <f>IFERROR(テーブル_Swim015[[#This Row],[組]],"")</f>
        <v>1</v>
      </c>
      <c r="C489" s="22">
        <f>IFERROR(テーブル_Swim015[[#This Row],[水路]],"")</f>
        <v>5</v>
      </c>
      <c r="D489" s="22" t="str">
        <f t="shared" si="31"/>
        <v>1415</v>
      </c>
      <c r="E489" s="22">
        <f>IFERROR(テーブル_Swim015[[#This Row],[選手番号]],"")</f>
        <v>133</v>
      </c>
      <c r="F489" s="22" t="str">
        <f>IFERROR(VLOOKUP(E489,Sheet3!A:H,3,0),"")</f>
        <v xml:space="preserve">戒能　　駿                    </v>
      </c>
      <c r="G489" s="22" t="str">
        <f>IFERROR(VLOOKUP(E489,Sheet3!A:H,8,0),"")</f>
        <v xml:space="preserve">アズサ松山      </v>
      </c>
      <c r="H489" s="22" t="str">
        <f>IFERROR(VLOOKUP(E489,Sheet2!A:B,2,0),"")</f>
        <v/>
      </c>
      <c r="I489" s="22" t="str">
        <f t="shared" si="32"/>
        <v>13314</v>
      </c>
      <c r="J489" s="22">
        <f t="shared" si="33"/>
        <v>1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14</v>
      </c>
      <c r="B490" s="22">
        <f>IFERROR(テーブル_Swim015[[#This Row],[組]],"")</f>
        <v>1</v>
      </c>
      <c r="C490" s="22">
        <f>IFERROR(テーブル_Swim015[[#This Row],[水路]],"")</f>
        <v>6</v>
      </c>
      <c r="D490" s="22" t="str">
        <f t="shared" si="31"/>
        <v>1416</v>
      </c>
      <c r="E490" s="22">
        <f>IFERROR(テーブル_Swim015[[#This Row],[選手番号]],"")</f>
        <v>3</v>
      </c>
      <c r="F490" s="22" t="str">
        <f>IFERROR(VLOOKUP(E490,Sheet3!A:H,3,0),"")</f>
        <v xml:space="preserve">松本　瑛騎                    </v>
      </c>
      <c r="G490" s="22" t="str">
        <f>IFERROR(VLOOKUP(E490,Sheet3!A:H,8,0),"")</f>
        <v xml:space="preserve">五百木ＳＣ      </v>
      </c>
      <c r="H490" s="22" t="str">
        <f>IFERROR(VLOOKUP(E490,Sheet2!A:B,2,0),"")</f>
        <v/>
      </c>
      <c r="I490" s="22" t="str">
        <f t="shared" si="32"/>
        <v>314</v>
      </c>
      <c r="J490" s="22">
        <f t="shared" si="33"/>
        <v>1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14</v>
      </c>
      <c r="B491" s="22">
        <f>IFERROR(テーブル_Swim015[[#This Row],[組]],"")</f>
        <v>1</v>
      </c>
      <c r="C491" s="22">
        <f>IFERROR(テーブル_Swim015[[#This Row],[水路]],"")</f>
        <v>7</v>
      </c>
      <c r="D491" s="22" t="str">
        <f t="shared" si="31"/>
        <v>1417</v>
      </c>
      <c r="E491" s="22">
        <f>IFERROR(テーブル_Swim015[[#This Row],[選手番号]],"")</f>
        <v>0</v>
      </c>
      <c r="F491" s="22" t="str">
        <f>IFERROR(VLOOKUP(E491,Sheet3!A:H,3,0),"")</f>
        <v/>
      </c>
      <c r="G491" s="22" t="str">
        <f>IFERROR(VLOOKUP(E491,Sheet3!A:H,8,0),"")</f>
        <v/>
      </c>
      <c r="H491" s="22" t="str">
        <f>IFERROR(VLOOKUP(E491,Sheet2!A:B,2,0),"")</f>
        <v/>
      </c>
      <c r="I491" s="22" t="str">
        <f t="shared" si="32"/>
        <v>014</v>
      </c>
      <c r="J491" s="22">
        <f t="shared" si="33"/>
        <v>1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14</v>
      </c>
      <c r="B492" s="22">
        <f>IFERROR(テーブル_Swim015[[#This Row],[組]],"")</f>
        <v>2</v>
      </c>
      <c r="C492" s="22">
        <f>IFERROR(テーブル_Swim015[[#This Row],[水路]],"")</f>
        <v>1</v>
      </c>
      <c r="D492" s="22" t="str">
        <f t="shared" si="31"/>
        <v>1421</v>
      </c>
      <c r="E492" s="22">
        <f>IFERROR(テーブル_Swim015[[#This Row],[選手番号]],"")</f>
        <v>86</v>
      </c>
      <c r="F492" s="22" t="str">
        <f>IFERROR(VLOOKUP(E492,Sheet3!A:H,3,0),"")</f>
        <v xml:space="preserve">渡部　隼斗                    </v>
      </c>
      <c r="G492" s="22" t="str">
        <f>IFERROR(VLOOKUP(E492,Sheet3!A:H,8,0),"")</f>
        <v xml:space="preserve">ファイブテン    </v>
      </c>
      <c r="H492" s="22" t="str">
        <f>IFERROR(VLOOKUP(E492,Sheet2!A:B,2,0),"")</f>
        <v/>
      </c>
      <c r="I492" s="22" t="str">
        <f t="shared" si="32"/>
        <v>8614</v>
      </c>
      <c r="J492" s="22">
        <f t="shared" si="33"/>
        <v>2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14</v>
      </c>
      <c r="B493" s="22">
        <f>IFERROR(テーブル_Swim015[[#This Row],[組]],"")</f>
        <v>2</v>
      </c>
      <c r="C493" s="22">
        <f>IFERROR(テーブル_Swim015[[#This Row],[水路]],"")</f>
        <v>2</v>
      </c>
      <c r="D493" s="22" t="str">
        <f t="shared" si="31"/>
        <v>1422</v>
      </c>
      <c r="E493" s="22">
        <f>IFERROR(テーブル_Swim015[[#This Row],[選手番号]],"")</f>
        <v>83</v>
      </c>
      <c r="F493" s="22" t="str">
        <f>IFERROR(VLOOKUP(E493,Sheet3!A:H,3,0),"")</f>
        <v xml:space="preserve">寺尾　匠正                    </v>
      </c>
      <c r="G493" s="22" t="str">
        <f>IFERROR(VLOOKUP(E493,Sheet3!A:H,8,0),"")</f>
        <v xml:space="preserve">ファイブテン    </v>
      </c>
      <c r="H493" s="22" t="str">
        <f>IFERROR(VLOOKUP(E493,Sheet2!A:B,2,0),"")</f>
        <v/>
      </c>
      <c r="I493" s="22" t="str">
        <f t="shared" si="32"/>
        <v>8314</v>
      </c>
      <c r="J493" s="22">
        <f t="shared" si="33"/>
        <v>2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14</v>
      </c>
      <c r="B494" s="22">
        <f>IFERROR(テーブル_Swim015[[#This Row],[組]],"")</f>
        <v>2</v>
      </c>
      <c r="C494" s="22">
        <f>IFERROR(テーブル_Swim015[[#This Row],[水路]],"")</f>
        <v>3</v>
      </c>
      <c r="D494" s="22" t="str">
        <f t="shared" si="31"/>
        <v>1423</v>
      </c>
      <c r="E494" s="22">
        <f>IFERROR(テーブル_Swim015[[#This Row],[選手番号]],"")</f>
        <v>171</v>
      </c>
      <c r="F494" s="22" t="str">
        <f>IFERROR(VLOOKUP(E494,Sheet3!A:H,3,0),"")</f>
        <v xml:space="preserve">野田旺太郎                    </v>
      </c>
      <c r="G494" s="22" t="str">
        <f>IFERROR(VLOOKUP(E494,Sheet3!A:H,8,0),"")</f>
        <v xml:space="preserve">フィッタ松山    </v>
      </c>
      <c r="H494" s="22" t="str">
        <f>IFERROR(VLOOKUP(E494,Sheet2!A:B,2,0),"")</f>
        <v/>
      </c>
      <c r="I494" s="22" t="str">
        <f t="shared" si="32"/>
        <v>17114</v>
      </c>
      <c r="J494" s="22">
        <f t="shared" si="33"/>
        <v>2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14</v>
      </c>
      <c r="B495" s="22">
        <f>IFERROR(テーブル_Swim015[[#This Row],[組]],"")</f>
        <v>2</v>
      </c>
      <c r="C495" s="22">
        <f>IFERROR(テーブル_Swim015[[#This Row],[水路]],"")</f>
        <v>4</v>
      </c>
      <c r="D495" s="22" t="str">
        <f t="shared" si="31"/>
        <v>1424</v>
      </c>
      <c r="E495" s="22">
        <f>IFERROR(テーブル_Swim015[[#This Row],[選手番号]],"")</f>
        <v>53</v>
      </c>
      <c r="F495" s="22" t="str">
        <f>IFERROR(VLOOKUP(E495,Sheet3!A:H,3,0),"")</f>
        <v xml:space="preserve">藤原　優斗                    </v>
      </c>
      <c r="G495" s="22" t="str">
        <f>IFERROR(VLOOKUP(E495,Sheet3!A:H,8,0),"")</f>
        <v xml:space="preserve">ｴﾘｴｰﾙSRT        </v>
      </c>
      <c r="H495" s="22" t="str">
        <f>IFERROR(VLOOKUP(E495,Sheet2!A:B,2,0),"")</f>
        <v/>
      </c>
      <c r="I495" s="22" t="str">
        <f t="shared" si="32"/>
        <v>5314</v>
      </c>
      <c r="J495" s="22">
        <f t="shared" si="33"/>
        <v>2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14</v>
      </c>
      <c r="B496" s="22">
        <f>IFERROR(テーブル_Swim015[[#This Row],[組]],"")</f>
        <v>2</v>
      </c>
      <c r="C496" s="22">
        <f>IFERROR(テーブル_Swim015[[#This Row],[水路]],"")</f>
        <v>5</v>
      </c>
      <c r="D496" s="22" t="str">
        <f t="shared" si="31"/>
        <v>1425</v>
      </c>
      <c r="E496" s="22">
        <f>IFERROR(テーブル_Swim015[[#This Row],[選手番号]],"")</f>
        <v>165</v>
      </c>
      <c r="F496" s="22" t="str">
        <f>IFERROR(VLOOKUP(E496,Sheet3!A:H,3,0),"")</f>
        <v xml:space="preserve">窪田　雄斗                    </v>
      </c>
      <c r="G496" s="22" t="str">
        <f>IFERROR(VLOOKUP(E496,Sheet3!A:H,8,0),"")</f>
        <v xml:space="preserve">石原ＳＣ        </v>
      </c>
      <c r="H496" s="22" t="str">
        <f>IFERROR(VLOOKUP(E496,Sheet2!A:B,2,0),"")</f>
        <v/>
      </c>
      <c r="I496" s="22" t="str">
        <f t="shared" si="32"/>
        <v>16514</v>
      </c>
      <c r="J496" s="22">
        <f t="shared" si="33"/>
        <v>2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14</v>
      </c>
      <c r="B497" s="22">
        <f>IFERROR(テーブル_Swim015[[#This Row],[組]],"")</f>
        <v>2</v>
      </c>
      <c r="C497" s="22">
        <f>IFERROR(テーブル_Swim015[[#This Row],[水路]],"")</f>
        <v>6</v>
      </c>
      <c r="D497" s="22" t="str">
        <f t="shared" si="31"/>
        <v>1426</v>
      </c>
      <c r="E497" s="22">
        <f>IFERROR(テーブル_Swim015[[#This Row],[選手番号]],"")</f>
        <v>235</v>
      </c>
      <c r="F497" s="22" t="str">
        <f>IFERROR(VLOOKUP(E497,Sheet3!A:H,3,0),"")</f>
        <v xml:space="preserve">竹井　優雅                    </v>
      </c>
      <c r="G497" s="22" t="str">
        <f>IFERROR(VLOOKUP(E497,Sheet3!A:H,8,0),"")</f>
        <v xml:space="preserve">リー保内        </v>
      </c>
      <c r="H497" s="22" t="str">
        <f>IFERROR(VLOOKUP(E497,Sheet2!A:B,2,0),"")</f>
        <v/>
      </c>
      <c r="I497" s="22" t="str">
        <f t="shared" si="32"/>
        <v>23514</v>
      </c>
      <c r="J497" s="22">
        <f t="shared" si="33"/>
        <v>2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14</v>
      </c>
      <c r="B498" s="22">
        <f>IFERROR(テーブル_Swim015[[#This Row],[組]],"")</f>
        <v>2</v>
      </c>
      <c r="C498" s="22">
        <f>IFERROR(テーブル_Swim015[[#This Row],[水路]],"")</f>
        <v>7</v>
      </c>
      <c r="D498" s="22" t="str">
        <f t="shared" si="31"/>
        <v>1427</v>
      </c>
      <c r="E498" s="22">
        <f>IFERROR(テーブル_Swim015[[#This Row],[選手番号]],"")</f>
        <v>319</v>
      </c>
      <c r="F498" s="22" t="str">
        <f>IFERROR(VLOOKUP(E498,Sheet3!A:H,3,0),"")</f>
        <v xml:space="preserve">日淺琥太朗                    </v>
      </c>
      <c r="G498" s="22" t="str">
        <f>IFERROR(VLOOKUP(E498,Sheet3!A:H,8,0),"")</f>
        <v xml:space="preserve">しまなみST      </v>
      </c>
      <c r="H498" s="22" t="str">
        <f>IFERROR(VLOOKUP(E498,Sheet2!A:B,2,0),"")</f>
        <v/>
      </c>
      <c r="I498" s="22" t="str">
        <f t="shared" si="32"/>
        <v>31914</v>
      </c>
      <c r="J498" s="22">
        <f t="shared" si="33"/>
        <v>2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15</v>
      </c>
      <c r="B499" s="22">
        <f>IFERROR(テーブル_Swim015[[#This Row],[組]],"")</f>
        <v>1</v>
      </c>
      <c r="C499" s="22">
        <f>IFERROR(テーブル_Swim015[[#This Row],[水路]],"")</f>
        <v>1</v>
      </c>
      <c r="D499" s="22" t="str">
        <f t="shared" si="31"/>
        <v>1511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>015</v>
      </c>
      <c r="J499" s="22">
        <f t="shared" si="33"/>
        <v>1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15</v>
      </c>
      <c r="B500" s="22">
        <f>IFERROR(テーブル_Swim015[[#This Row],[組]],"")</f>
        <v>1</v>
      </c>
      <c r="C500" s="22">
        <f>IFERROR(テーブル_Swim015[[#This Row],[水路]],"")</f>
        <v>2</v>
      </c>
      <c r="D500" s="22" t="str">
        <f t="shared" si="31"/>
        <v>1512</v>
      </c>
      <c r="E500" s="22">
        <f>IFERROR(テーブル_Swim015[[#This Row],[選手番号]],"")</f>
        <v>0</v>
      </c>
      <c r="F500" s="22" t="str">
        <f>IFERROR(VLOOKUP(E500,Sheet3!A:H,3,0),"")</f>
        <v/>
      </c>
      <c r="G500" s="22" t="str">
        <f>IFERROR(VLOOKUP(E500,Sheet3!A:H,8,0),"")</f>
        <v/>
      </c>
      <c r="H500" s="22" t="str">
        <f>IFERROR(VLOOKUP(E500,Sheet2!A:B,2,0),"")</f>
        <v/>
      </c>
      <c r="I500" s="22" t="str">
        <f t="shared" si="32"/>
        <v>015</v>
      </c>
      <c r="J500" s="22">
        <f t="shared" si="33"/>
        <v>1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15</v>
      </c>
      <c r="B501" s="22">
        <f>IFERROR(テーブル_Swim015[[#This Row],[組]],"")</f>
        <v>1</v>
      </c>
      <c r="C501" s="22">
        <f>IFERROR(テーブル_Swim015[[#This Row],[水路]],"")</f>
        <v>3</v>
      </c>
      <c r="D501" s="22" t="str">
        <f t="shared" si="31"/>
        <v>1513</v>
      </c>
      <c r="E501" s="22">
        <f>IFERROR(テーブル_Swim015[[#This Row],[選手番号]],"")</f>
        <v>102</v>
      </c>
      <c r="F501" s="22" t="str">
        <f>IFERROR(VLOOKUP(E501,Sheet3!A:H,3,0),"")</f>
        <v xml:space="preserve">近藤　香陽                    </v>
      </c>
      <c r="G501" s="22" t="str">
        <f>IFERROR(VLOOKUP(E501,Sheet3!A:H,8,0),"")</f>
        <v xml:space="preserve">ファイブテン    </v>
      </c>
      <c r="H501" s="22" t="str">
        <f>IFERROR(VLOOKUP(E501,Sheet2!A:B,2,0),"")</f>
        <v/>
      </c>
      <c r="I501" s="22" t="str">
        <f t="shared" si="32"/>
        <v>10215</v>
      </c>
      <c r="J501" s="22">
        <f t="shared" si="33"/>
        <v>1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15</v>
      </c>
      <c r="B502" s="22">
        <f>IFERROR(テーブル_Swim015[[#This Row],[組]],"")</f>
        <v>1</v>
      </c>
      <c r="C502" s="22">
        <f>IFERROR(テーブル_Swim015[[#This Row],[水路]],"")</f>
        <v>4</v>
      </c>
      <c r="D502" s="22" t="str">
        <f t="shared" si="31"/>
        <v>1514</v>
      </c>
      <c r="E502" s="22">
        <f>IFERROR(テーブル_Swim015[[#This Row],[選手番号]],"")</f>
        <v>125</v>
      </c>
      <c r="F502" s="22" t="str">
        <f>IFERROR(VLOOKUP(E502,Sheet3!A:H,3,0),"")</f>
        <v xml:space="preserve">岡本　未来                    </v>
      </c>
      <c r="G502" s="22" t="str">
        <f>IFERROR(VLOOKUP(E502,Sheet3!A:H,8,0),"")</f>
        <v xml:space="preserve">八幡浜ＳＣ      </v>
      </c>
      <c r="H502" s="22" t="str">
        <f>IFERROR(VLOOKUP(E502,Sheet2!A:B,2,0),"")</f>
        <v/>
      </c>
      <c r="I502" s="22" t="str">
        <f t="shared" si="32"/>
        <v>12515</v>
      </c>
      <c r="J502" s="22">
        <f t="shared" si="33"/>
        <v>1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15</v>
      </c>
      <c r="B503" s="22">
        <f>IFERROR(テーブル_Swim015[[#This Row],[組]],"")</f>
        <v>1</v>
      </c>
      <c r="C503" s="22">
        <f>IFERROR(テーブル_Swim015[[#This Row],[水路]],"")</f>
        <v>5</v>
      </c>
      <c r="D503" s="22" t="str">
        <f t="shared" si="31"/>
        <v>1515</v>
      </c>
      <c r="E503" s="22">
        <f>IFERROR(テーブル_Swim015[[#This Row],[選手番号]],"")</f>
        <v>62</v>
      </c>
      <c r="F503" s="22" t="str">
        <f>IFERROR(VLOOKUP(E503,Sheet3!A:H,3,0),"")</f>
        <v xml:space="preserve">宮崎　倖歩                    </v>
      </c>
      <c r="G503" s="22" t="str">
        <f>IFERROR(VLOOKUP(E503,Sheet3!A:H,8,0),"")</f>
        <v xml:space="preserve">ｴﾘｴｰﾙSRT        </v>
      </c>
      <c r="H503" s="22" t="str">
        <f>IFERROR(VLOOKUP(E503,Sheet2!A:B,2,0),"")</f>
        <v/>
      </c>
      <c r="I503" s="22" t="str">
        <f t="shared" si="32"/>
        <v>6215</v>
      </c>
      <c r="J503" s="22">
        <f t="shared" si="33"/>
        <v>1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15</v>
      </c>
      <c r="B504" s="22">
        <f>IFERROR(テーブル_Swim015[[#This Row],[組]],"")</f>
        <v>1</v>
      </c>
      <c r="C504" s="22">
        <f>IFERROR(テーブル_Swim015[[#This Row],[水路]],"")</f>
        <v>6</v>
      </c>
      <c r="D504" s="22" t="str">
        <f t="shared" si="31"/>
        <v>1516</v>
      </c>
      <c r="E504" s="22">
        <f>IFERROR(テーブル_Swim015[[#This Row],[選手番号]],"")</f>
        <v>0</v>
      </c>
      <c r="F504" s="22" t="str">
        <f>IFERROR(VLOOKUP(E504,Sheet3!A:H,3,0),"")</f>
        <v/>
      </c>
      <c r="G504" s="22" t="str">
        <f>IFERROR(VLOOKUP(E504,Sheet3!A:H,8,0),"")</f>
        <v/>
      </c>
      <c r="H504" s="22" t="str">
        <f>IFERROR(VLOOKUP(E504,Sheet2!A:B,2,0),"")</f>
        <v/>
      </c>
      <c r="I504" s="22" t="str">
        <f t="shared" si="32"/>
        <v>015</v>
      </c>
      <c r="J504" s="22">
        <f t="shared" si="33"/>
        <v>1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15</v>
      </c>
      <c r="B505" s="22">
        <f>IFERROR(テーブル_Swim015[[#This Row],[組]],"")</f>
        <v>1</v>
      </c>
      <c r="C505" s="22">
        <f>IFERROR(テーブル_Swim015[[#This Row],[水路]],"")</f>
        <v>7</v>
      </c>
      <c r="D505" s="22" t="str">
        <f t="shared" si="31"/>
        <v>1517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>015</v>
      </c>
      <c r="J505" s="22">
        <f t="shared" si="33"/>
        <v>1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15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1"/>
        <v>1521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>015</v>
      </c>
      <c r="J506" s="22">
        <f t="shared" si="33"/>
        <v>2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15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1"/>
        <v>1522</v>
      </c>
      <c r="E507" s="22">
        <f>IFERROR(テーブル_Swim015[[#This Row],[選手番号]],"")</f>
        <v>334</v>
      </c>
      <c r="F507" s="22" t="str">
        <f>IFERROR(VLOOKUP(E507,Sheet3!A:H,3,0),"")</f>
        <v xml:space="preserve">越智心桜莉                    </v>
      </c>
      <c r="G507" s="22" t="str">
        <f>IFERROR(VLOOKUP(E507,Sheet3!A:H,8,0),"")</f>
        <v xml:space="preserve">えいしSC北条    </v>
      </c>
      <c r="H507" s="22" t="str">
        <f>IFERROR(VLOOKUP(E507,Sheet2!A:B,2,0),"")</f>
        <v/>
      </c>
      <c r="I507" s="22" t="str">
        <f t="shared" si="32"/>
        <v>33415</v>
      </c>
      <c r="J507" s="22">
        <f t="shared" si="33"/>
        <v>2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15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1"/>
        <v>1523</v>
      </c>
      <c r="E508" s="22">
        <f>IFERROR(テーブル_Swim015[[#This Row],[選手番号]],"")</f>
        <v>168</v>
      </c>
      <c r="F508" s="22" t="str">
        <f>IFERROR(VLOOKUP(E508,Sheet3!A:H,3,0),"")</f>
        <v xml:space="preserve">兵頭　まい                    </v>
      </c>
      <c r="G508" s="22" t="str">
        <f>IFERROR(VLOOKUP(E508,Sheet3!A:H,8,0),"")</f>
        <v xml:space="preserve">石原ＳＣ        </v>
      </c>
      <c r="H508" s="22" t="str">
        <f>IFERROR(VLOOKUP(E508,Sheet2!A:B,2,0),"")</f>
        <v/>
      </c>
      <c r="I508" s="22" t="str">
        <f t="shared" si="32"/>
        <v>16815</v>
      </c>
      <c r="J508" s="22">
        <f t="shared" si="33"/>
        <v>2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15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1"/>
        <v>1524</v>
      </c>
      <c r="E509" s="22">
        <f>IFERROR(テーブル_Swim015[[#This Row],[選手番号]],"")</f>
        <v>158</v>
      </c>
      <c r="F509" s="22" t="str">
        <f>IFERROR(VLOOKUP(E509,Sheet3!A:H,3,0),"")</f>
        <v xml:space="preserve">別府　彩羽                    </v>
      </c>
      <c r="G509" s="22" t="str">
        <f>IFERROR(VLOOKUP(E509,Sheet3!A:H,8,0),"")</f>
        <v xml:space="preserve">ＭＧ双葉        </v>
      </c>
      <c r="H509" s="22" t="str">
        <f>IFERROR(VLOOKUP(E509,Sheet2!A:B,2,0),"")</f>
        <v/>
      </c>
      <c r="I509" s="22" t="str">
        <f t="shared" si="32"/>
        <v>15815</v>
      </c>
      <c r="J509" s="22">
        <f t="shared" si="33"/>
        <v>2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15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1"/>
        <v>1525</v>
      </c>
      <c r="E510" s="22">
        <f>IFERROR(テーブル_Swim015[[#This Row],[選手番号]],"")</f>
        <v>96</v>
      </c>
      <c r="F510" s="22" t="str">
        <f>IFERROR(VLOOKUP(E510,Sheet3!A:H,3,0),"")</f>
        <v xml:space="preserve">山内　萌加                    </v>
      </c>
      <c r="G510" s="22" t="str">
        <f>IFERROR(VLOOKUP(E510,Sheet3!A:H,8,0),"")</f>
        <v xml:space="preserve">ファイブテン    </v>
      </c>
      <c r="H510" s="22" t="str">
        <f>IFERROR(VLOOKUP(E510,Sheet2!A:B,2,0),"")</f>
        <v/>
      </c>
      <c r="I510" s="22" t="str">
        <f t="shared" si="32"/>
        <v>9615</v>
      </c>
      <c r="J510" s="22">
        <f t="shared" si="33"/>
        <v>2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15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1"/>
        <v>1526</v>
      </c>
      <c r="E511" s="22">
        <f>IFERROR(テーブル_Swim015[[#This Row],[選手番号]],"")</f>
        <v>299</v>
      </c>
      <c r="F511" s="22" t="str">
        <f>IFERROR(VLOOKUP(E511,Sheet3!A:H,3,0),"")</f>
        <v xml:space="preserve">菅　　百花                    </v>
      </c>
      <c r="G511" s="22" t="str">
        <f>IFERROR(VLOOKUP(E511,Sheet3!A:H,8,0),"")</f>
        <v xml:space="preserve">ﾌｨｯﾀｴﾐﾌﾙ松前    </v>
      </c>
      <c r="H511" s="22" t="str">
        <f>IFERROR(VLOOKUP(E511,Sheet2!A:B,2,0),"")</f>
        <v/>
      </c>
      <c r="I511" s="22" t="str">
        <f t="shared" si="32"/>
        <v>29915</v>
      </c>
      <c r="J511" s="22">
        <f t="shared" si="33"/>
        <v>2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15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1"/>
        <v>1527</v>
      </c>
      <c r="E512" s="22">
        <f>IFERROR(テーブル_Swim015[[#This Row],[選手番号]],"")</f>
        <v>127</v>
      </c>
      <c r="F512" s="22" t="str">
        <f>IFERROR(VLOOKUP(E512,Sheet3!A:H,3,0),"")</f>
        <v xml:space="preserve">山田優里也                    </v>
      </c>
      <c r="G512" s="22" t="str">
        <f>IFERROR(VLOOKUP(E512,Sheet3!A:H,8,0),"")</f>
        <v xml:space="preserve">八幡浜ＳＣ      </v>
      </c>
      <c r="H512" s="22" t="str">
        <f>IFERROR(VLOOKUP(E512,Sheet2!A:B,2,0),"")</f>
        <v/>
      </c>
      <c r="I512" s="22" t="str">
        <f t="shared" si="32"/>
        <v>12715</v>
      </c>
      <c r="J512" s="22">
        <f t="shared" si="33"/>
        <v>2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16</v>
      </c>
      <c r="B513" s="22">
        <f>IFERROR(テーブル_Swim015[[#This Row],[組]],"")</f>
        <v>1</v>
      </c>
      <c r="C513" s="22">
        <f>IFERROR(テーブル_Swim015[[#This Row],[水路]],"")</f>
        <v>1</v>
      </c>
      <c r="D513" s="22" t="str">
        <f t="shared" si="31"/>
        <v>1611</v>
      </c>
      <c r="E513" s="22">
        <f>IFERROR(テーブル_Swim015[[#This Row],[選手番号]],"")</f>
        <v>0</v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>016</v>
      </c>
      <c r="J513" s="22">
        <f t="shared" si="33"/>
        <v>1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16</v>
      </c>
      <c r="B514" s="22">
        <f>IFERROR(テーブル_Swim015[[#This Row],[組]],"")</f>
        <v>1</v>
      </c>
      <c r="C514" s="22">
        <f>IFERROR(テーブル_Swim015[[#This Row],[水路]],"")</f>
        <v>2</v>
      </c>
      <c r="D514" s="22" t="str">
        <f t="shared" si="31"/>
        <v>1612</v>
      </c>
      <c r="E514" s="22">
        <f>IFERROR(テーブル_Swim015[[#This Row],[選手番号]],"")</f>
        <v>0</v>
      </c>
      <c r="F514" s="22" t="str">
        <f>IFERROR(VLOOKUP(E514,Sheet3!A:H,3,0),"")</f>
        <v/>
      </c>
      <c r="G514" s="22" t="str">
        <f>IFERROR(VLOOKUP(E514,Sheet3!A:H,8,0),"")</f>
        <v/>
      </c>
      <c r="H514" s="22" t="str">
        <f>IFERROR(VLOOKUP(E514,Sheet2!A:B,2,0),"")</f>
        <v/>
      </c>
      <c r="I514" s="22" t="str">
        <f t="shared" si="32"/>
        <v>016</v>
      </c>
      <c r="J514" s="22">
        <f t="shared" si="33"/>
        <v>1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16</v>
      </c>
      <c r="B515" s="22">
        <f>IFERROR(テーブル_Swim015[[#This Row],[組]],"")</f>
        <v>1</v>
      </c>
      <c r="C515" s="22">
        <f>IFERROR(テーブル_Swim015[[#This Row],[水路]],"")</f>
        <v>3</v>
      </c>
      <c r="D515" s="22" t="str">
        <f t="shared" ref="D515:D578" si="35">CONCATENATE(A515,B515,C515)</f>
        <v>1613</v>
      </c>
      <c r="E515" s="22">
        <f>IFERROR(テーブル_Swim015[[#This Row],[選手番号]],"")</f>
        <v>216</v>
      </c>
      <c r="F515" s="22" t="str">
        <f>IFERROR(VLOOKUP(E515,Sheet3!A:H,3,0),"")</f>
        <v xml:space="preserve">十亀　優哉                    </v>
      </c>
      <c r="G515" s="22" t="str">
        <f>IFERROR(VLOOKUP(E515,Sheet3!A:H,8,0),"")</f>
        <v xml:space="preserve">フィッタ重信    </v>
      </c>
      <c r="H515" s="22" t="str">
        <f>IFERROR(VLOOKUP(E515,Sheet2!A:B,2,0),"")</f>
        <v/>
      </c>
      <c r="I515" s="22" t="str">
        <f t="shared" si="32"/>
        <v>21616</v>
      </c>
      <c r="J515" s="22">
        <f t="shared" si="33"/>
        <v>1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16</v>
      </c>
      <c r="B516" s="22">
        <f>IFERROR(テーブル_Swim015[[#This Row],[組]],"")</f>
        <v>1</v>
      </c>
      <c r="C516" s="22">
        <f>IFERROR(テーブル_Swim015[[#This Row],[水路]],"")</f>
        <v>4</v>
      </c>
      <c r="D516" s="22" t="str">
        <f t="shared" si="35"/>
        <v>1614</v>
      </c>
      <c r="E516" s="22">
        <f>IFERROR(テーブル_Swim015[[#This Row],[選手番号]],"")</f>
        <v>343</v>
      </c>
      <c r="F516" s="22" t="str">
        <f>IFERROR(VLOOKUP(E516,Sheet3!A:H,3,0),"")</f>
        <v xml:space="preserve">近藤　創太                    </v>
      </c>
      <c r="G516" s="22" t="str">
        <f>IFERROR(VLOOKUP(E516,Sheet3!A:H,8,0),"")</f>
        <v xml:space="preserve">AQUA            </v>
      </c>
      <c r="H516" s="22" t="str">
        <f>IFERROR(VLOOKUP(E516,Sheet2!A:B,2,0),"")</f>
        <v/>
      </c>
      <c r="I516" s="22" t="str">
        <f t="shared" si="32"/>
        <v>34316</v>
      </c>
      <c r="J516" s="22">
        <f t="shared" si="33"/>
        <v>1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16</v>
      </c>
      <c r="B517" s="22">
        <f>IFERROR(テーブル_Swim015[[#This Row],[組]],"")</f>
        <v>1</v>
      </c>
      <c r="C517" s="22">
        <f>IFERROR(テーブル_Swim015[[#This Row],[水路]],"")</f>
        <v>5</v>
      </c>
      <c r="D517" s="22" t="str">
        <f t="shared" si="35"/>
        <v>1615</v>
      </c>
      <c r="E517" s="22">
        <f>IFERROR(テーブル_Swim015[[#This Row],[選手番号]],"")</f>
        <v>242</v>
      </c>
      <c r="F517" s="22" t="str">
        <f>IFERROR(VLOOKUP(E517,Sheet3!A:H,3,0),"")</f>
        <v xml:space="preserve">三好　郁哉                    </v>
      </c>
      <c r="G517" s="22" t="str">
        <f>IFERROR(VLOOKUP(E517,Sheet3!A:H,8,0),"")</f>
        <v xml:space="preserve">リー保内        </v>
      </c>
      <c r="H517" s="22" t="str">
        <f>IFERROR(VLOOKUP(E517,Sheet2!A:B,2,0),"")</f>
        <v/>
      </c>
      <c r="I517" s="22" t="str">
        <f t="shared" si="32"/>
        <v>24216</v>
      </c>
      <c r="J517" s="22">
        <f t="shared" si="33"/>
        <v>1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16</v>
      </c>
      <c r="B518" s="22">
        <f>IFERROR(テーブル_Swim015[[#This Row],[組]],"")</f>
        <v>1</v>
      </c>
      <c r="C518" s="22">
        <f>IFERROR(テーブル_Swim015[[#This Row],[水路]],"")</f>
        <v>6</v>
      </c>
      <c r="D518" s="22" t="str">
        <f t="shared" si="35"/>
        <v>1616</v>
      </c>
      <c r="E518" s="22">
        <f>IFERROR(テーブル_Swim015[[#This Row],[選手番号]],"")</f>
        <v>0</v>
      </c>
      <c r="F518" s="22" t="str">
        <f>IFERROR(VLOOKUP(E518,Sheet3!A:H,3,0),"")</f>
        <v/>
      </c>
      <c r="G518" s="22" t="str">
        <f>IFERROR(VLOOKUP(E518,Sheet3!A:H,8,0),"")</f>
        <v/>
      </c>
      <c r="H518" s="22" t="str">
        <f>IFERROR(VLOOKUP(E518,Sheet2!A:B,2,0),"")</f>
        <v/>
      </c>
      <c r="I518" s="22" t="str">
        <f t="shared" si="32"/>
        <v>016</v>
      </c>
      <c r="J518" s="22">
        <f t="shared" si="33"/>
        <v>1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16</v>
      </c>
      <c r="B519" s="22">
        <f>IFERROR(テーブル_Swim015[[#This Row],[組]],"")</f>
        <v>1</v>
      </c>
      <c r="C519" s="22">
        <f>IFERROR(テーブル_Swim015[[#This Row],[水路]],"")</f>
        <v>7</v>
      </c>
      <c r="D519" s="22" t="str">
        <f t="shared" si="35"/>
        <v>1617</v>
      </c>
      <c r="E519" s="22">
        <f>IFERROR(テーブル_Swim015[[#This Row],[選手番号]],"")</f>
        <v>0</v>
      </c>
      <c r="F519" s="22" t="str">
        <f>IFERROR(VLOOKUP(E519,Sheet3!A:H,3,0),"")</f>
        <v/>
      </c>
      <c r="G519" s="22" t="str">
        <f>IFERROR(VLOOKUP(E519,Sheet3!A:H,8,0),"")</f>
        <v/>
      </c>
      <c r="H519" s="22" t="str">
        <f>IFERROR(VLOOKUP(E519,Sheet2!A:B,2,0),"")</f>
        <v/>
      </c>
      <c r="I519" s="22" t="str">
        <f t="shared" si="32"/>
        <v>016</v>
      </c>
      <c r="J519" s="22">
        <f t="shared" si="33"/>
        <v>1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16</v>
      </c>
      <c r="B520" s="22">
        <f>IFERROR(テーブル_Swim015[[#This Row],[組]],"")</f>
        <v>2</v>
      </c>
      <c r="C520" s="22">
        <f>IFERROR(テーブル_Swim015[[#This Row],[水路]],"")</f>
        <v>1</v>
      </c>
      <c r="D520" s="22" t="str">
        <f t="shared" si="35"/>
        <v>1621</v>
      </c>
      <c r="E520" s="22">
        <f>IFERROR(テーブル_Swim015[[#This Row],[選手番号]],"")</f>
        <v>9</v>
      </c>
      <c r="F520" s="22" t="str">
        <f>IFERROR(VLOOKUP(E520,Sheet3!A:H,3,0),"")</f>
        <v xml:space="preserve">奥本　真心                    </v>
      </c>
      <c r="G520" s="22" t="str">
        <f>IFERROR(VLOOKUP(E520,Sheet3!A:H,8,0),"")</f>
        <v xml:space="preserve">五百木ＳＣ      </v>
      </c>
      <c r="H520" s="22" t="str">
        <f>IFERROR(VLOOKUP(E520,Sheet2!A:B,2,0),"")</f>
        <v/>
      </c>
      <c r="I520" s="22" t="str">
        <f t="shared" si="32"/>
        <v>916</v>
      </c>
      <c r="J520" s="22">
        <f t="shared" si="33"/>
        <v>2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16</v>
      </c>
      <c r="B521" s="22">
        <f>IFERROR(テーブル_Swim015[[#This Row],[組]],"")</f>
        <v>2</v>
      </c>
      <c r="C521" s="22">
        <f>IFERROR(テーブル_Swim015[[#This Row],[水路]],"")</f>
        <v>2</v>
      </c>
      <c r="D521" s="22" t="str">
        <f t="shared" si="35"/>
        <v>1622</v>
      </c>
      <c r="E521" s="22">
        <f>IFERROR(テーブル_Swim015[[#This Row],[選手番号]],"")</f>
        <v>131</v>
      </c>
      <c r="F521" s="22" t="str">
        <f>IFERROR(VLOOKUP(E521,Sheet3!A:H,3,0),"")</f>
        <v xml:space="preserve">越智　史洋                    </v>
      </c>
      <c r="G521" s="22" t="str">
        <f>IFERROR(VLOOKUP(E521,Sheet3!A:H,8,0),"")</f>
        <v xml:space="preserve">アズサ松山      </v>
      </c>
      <c r="H521" s="22" t="str">
        <f>IFERROR(VLOOKUP(E521,Sheet2!A:B,2,0),"")</f>
        <v/>
      </c>
      <c r="I521" s="22" t="str">
        <f t="shared" si="32"/>
        <v>13116</v>
      </c>
      <c r="J521" s="22">
        <f t="shared" si="33"/>
        <v>2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16</v>
      </c>
      <c r="B522" s="22">
        <f>IFERROR(テーブル_Swim015[[#This Row],[組]],"")</f>
        <v>2</v>
      </c>
      <c r="C522" s="22">
        <f>IFERROR(テーブル_Swim015[[#This Row],[水路]],"")</f>
        <v>3</v>
      </c>
      <c r="D522" s="22" t="str">
        <f t="shared" si="35"/>
        <v>1623</v>
      </c>
      <c r="E522" s="22">
        <f>IFERROR(テーブル_Swim015[[#This Row],[選手番号]],"")</f>
        <v>237</v>
      </c>
      <c r="F522" s="22" t="str">
        <f>IFERROR(VLOOKUP(E522,Sheet3!A:H,3,0),"")</f>
        <v xml:space="preserve">細谷　孝正                    </v>
      </c>
      <c r="G522" s="22" t="str">
        <f>IFERROR(VLOOKUP(E522,Sheet3!A:H,8,0),"")</f>
        <v xml:space="preserve">リー保内        </v>
      </c>
      <c r="H522" s="22" t="str">
        <f>IFERROR(VLOOKUP(E522,Sheet2!A:B,2,0),"")</f>
        <v/>
      </c>
      <c r="I522" s="22" t="str">
        <f t="shared" si="32"/>
        <v>23716</v>
      </c>
      <c r="J522" s="22">
        <f t="shared" si="33"/>
        <v>2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16</v>
      </c>
      <c r="B523" s="22">
        <f>IFERROR(テーブル_Swim015[[#This Row],[組]],"")</f>
        <v>2</v>
      </c>
      <c r="C523" s="22">
        <f>IFERROR(テーブル_Swim015[[#This Row],[水路]],"")</f>
        <v>4</v>
      </c>
      <c r="D523" s="22" t="str">
        <f t="shared" si="35"/>
        <v>1624</v>
      </c>
      <c r="E523" s="22">
        <f>IFERROR(テーブル_Swim015[[#This Row],[選手番号]],"")</f>
        <v>174</v>
      </c>
      <c r="F523" s="22" t="str">
        <f>IFERROR(VLOOKUP(E523,Sheet3!A:H,3,0),"")</f>
        <v xml:space="preserve">岡﨑　一彗                    </v>
      </c>
      <c r="G523" s="22" t="str">
        <f>IFERROR(VLOOKUP(E523,Sheet3!A:H,8,0),"")</f>
        <v xml:space="preserve">フィッタ松山    </v>
      </c>
      <c r="H523" s="22" t="str">
        <f>IFERROR(VLOOKUP(E523,Sheet2!A:B,2,0),"")</f>
        <v/>
      </c>
      <c r="I523" s="22" t="str">
        <f t="shared" si="32"/>
        <v>17416</v>
      </c>
      <c r="J523" s="22">
        <f t="shared" si="33"/>
        <v>2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16</v>
      </c>
      <c r="B524" s="22">
        <f>IFERROR(テーブル_Swim015[[#This Row],[組]],"")</f>
        <v>2</v>
      </c>
      <c r="C524" s="22">
        <f>IFERROR(テーブル_Swim015[[#This Row],[水路]],"")</f>
        <v>5</v>
      </c>
      <c r="D524" s="22" t="str">
        <f t="shared" si="35"/>
        <v>1625</v>
      </c>
      <c r="E524" s="22">
        <f>IFERROR(テーブル_Swim015[[#This Row],[選手番号]],"")</f>
        <v>214</v>
      </c>
      <c r="F524" s="22" t="str">
        <f>IFERROR(VLOOKUP(E524,Sheet3!A:H,3,0),"")</f>
        <v xml:space="preserve">髙橋　昂大                    </v>
      </c>
      <c r="G524" s="22" t="str">
        <f>IFERROR(VLOOKUP(E524,Sheet3!A:H,8,0),"")</f>
        <v xml:space="preserve">フィッタ重信    </v>
      </c>
      <c r="H524" s="22" t="str">
        <f>IFERROR(VLOOKUP(E524,Sheet2!A:B,2,0),"")</f>
        <v/>
      </c>
      <c r="I524" s="22" t="str">
        <f t="shared" si="32"/>
        <v>21416</v>
      </c>
      <c r="J524" s="22">
        <f t="shared" si="33"/>
        <v>2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16</v>
      </c>
      <c r="B525" s="22">
        <f>IFERROR(テーブル_Swim015[[#This Row],[組]],"")</f>
        <v>2</v>
      </c>
      <c r="C525" s="22">
        <f>IFERROR(テーブル_Swim015[[#This Row],[水路]],"")</f>
        <v>6</v>
      </c>
      <c r="D525" s="22" t="str">
        <f t="shared" si="35"/>
        <v>1626</v>
      </c>
      <c r="E525" s="22">
        <f>IFERROR(テーブル_Swim015[[#This Row],[選手番号]],"")</f>
        <v>84</v>
      </c>
      <c r="F525" s="22" t="str">
        <f>IFERROR(VLOOKUP(E525,Sheet3!A:H,3,0),"")</f>
        <v xml:space="preserve">白澤　　航                    </v>
      </c>
      <c r="G525" s="22" t="str">
        <f>IFERROR(VLOOKUP(E525,Sheet3!A:H,8,0),"")</f>
        <v xml:space="preserve">ファイブテン    </v>
      </c>
      <c r="H525" s="22" t="str">
        <f>IFERROR(VLOOKUP(E525,Sheet2!A:B,2,0),"")</f>
        <v/>
      </c>
      <c r="I525" s="22" t="str">
        <f t="shared" si="32"/>
        <v>8416</v>
      </c>
      <c r="J525" s="22">
        <f t="shared" si="33"/>
        <v>2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16</v>
      </c>
      <c r="B526" s="22">
        <f>IFERROR(テーブル_Swim015[[#This Row],[組]],"")</f>
        <v>2</v>
      </c>
      <c r="C526" s="22">
        <f>IFERROR(テーブル_Swim015[[#This Row],[水路]],"")</f>
        <v>7</v>
      </c>
      <c r="D526" s="22" t="str">
        <f t="shared" si="35"/>
        <v>1627</v>
      </c>
      <c r="E526" s="22">
        <f>IFERROR(テーブル_Swim015[[#This Row],[選手番号]],"")</f>
        <v>326</v>
      </c>
      <c r="F526" s="22" t="str">
        <f>IFERROR(VLOOKUP(E526,Sheet3!A:H,3,0),"")</f>
        <v xml:space="preserve">柴田　　凌                    </v>
      </c>
      <c r="G526" s="22" t="str">
        <f>IFERROR(VLOOKUP(E526,Sheet3!A:H,8,0),"")</f>
        <v xml:space="preserve">ﾓｰﾆSS           </v>
      </c>
      <c r="H526" s="22" t="str">
        <f>IFERROR(VLOOKUP(E526,Sheet2!A:B,2,0),"")</f>
        <v/>
      </c>
      <c r="I526" s="22" t="str">
        <f t="shared" si="32"/>
        <v>32616</v>
      </c>
      <c r="J526" s="22">
        <f t="shared" si="33"/>
        <v>2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16</v>
      </c>
      <c r="B527" s="22">
        <f>IFERROR(テーブル_Swim015[[#This Row],[組]],"")</f>
        <v>3</v>
      </c>
      <c r="C527" s="22">
        <f>IFERROR(テーブル_Swim015[[#This Row],[水路]],"")</f>
        <v>1</v>
      </c>
      <c r="D527" s="22" t="str">
        <f t="shared" si="35"/>
        <v>1631</v>
      </c>
      <c r="E527" s="22">
        <f>IFERROR(テーブル_Swim015[[#This Row],[選手番号]],"")</f>
        <v>4</v>
      </c>
      <c r="F527" s="22" t="str">
        <f>IFERROR(VLOOKUP(E527,Sheet3!A:H,3,0),"")</f>
        <v xml:space="preserve">荒木　颯斗                    </v>
      </c>
      <c r="G527" s="22" t="str">
        <f>IFERROR(VLOOKUP(E527,Sheet3!A:H,8,0),"")</f>
        <v xml:space="preserve">五百木ＳＣ      </v>
      </c>
      <c r="H527" s="22" t="str">
        <f>IFERROR(VLOOKUP(E527,Sheet2!A:B,2,0),"")</f>
        <v/>
      </c>
      <c r="I527" s="22" t="str">
        <f t="shared" si="32"/>
        <v>416</v>
      </c>
      <c r="J527" s="22">
        <f t="shared" si="33"/>
        <v>3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16</v>
      </c>
      <c r="B528" s="22">
        <f>IFERROR(テーブル_Swim015[[#This Row],[組]],"")</f>
        <v>3</v>
      </c>
      <c r="C528" s="22">
        <f>IFERROR(テーブル_Swim015[[#This Row],[水路]],"")</f>
        <v>2</v>
      </c>
      <c r="D528" s="22" t="str">
        <f t="shared" si="35"/>
        <v>1632</v>
      </c>
      <c r="E528" s="22">
        <f>IFERROR(テーブル_Swim015[[#This Row],[選手番号]],"")</f>
        <v>69</v>
      </c>
      <c r="F528" s="22" t="str">
        <f>IFERROR(VLOOKUP(E528,Sheet3!A:H,3,0),"")</f>
        <v xml:space="preserve">菊山　翔太                    </v>
      </c>
      <c r="G528" s="22" t="str">
        <f>IFERROR(VLOOKUP(E528,Sheet3!A:H,8,0),"")</f>
        <v xml:space="preserve">ＭＧ瀬戸内      </v>
      </c>
      <c r="H528" s="22" t="str">
        <f>IFERROR(VLOOKUP(E528,Sheet2!A:B,2,0),"")</f>
        <v/>
      </c>
      <c r="I528" s="22" t="str">
        <f t="shared" si="32"/>
        <v>6916</v>
      </c>
      <c r="J528" s="22">
        <f t="shared" si="33"/>
        <v>3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16</v>
      </c>
      <c r="B529" s="22">
        <f>IFERROR(テーブル_Swim015[[#This Row],[組]],"")</f>
        <v>3</v>
      </c>
      <c r="C529" s="22">
        <f>IFERROR(テーブル_Swim015[[#This Row],[水路]],"")</f>
        <v>3</v>
      </c>
      <c r="D529" s="22" t="str">
        <f t="shared" si="35"/>
        <v>1633</v>
      </c>
      <c r="E529" s="22">
        <f>IFERROR(テーブル_Swim015[[#This Row],[選手番号]],"")</f>
        <v>173</v>
      </c>
      <c r="F529" s="22" t="str">
        <f>IFERROR(VLOOKUP(E529,Sheet3!A:H,3,0),"")</f>
        <v xml:space="preserve">松浦　海翔                    </v>
      </c>
      <c r="G529" s="22" t="str">
        <f>IFERROR(VLOOKUP(E529,Sheet3!A:H,8,0),"")</f>
        <v xml:space="preserve">フィッタ松山    </v>
      </c>
      <c r="H529" s="22" t="str">
        <f>IFERROR(VLOOKUP(E529,Sheet2!A:B,2,0),"")</f>
        <v/>
      </c>
      <c r="I529" s="22" t="str">
        <f t="shared" si="32"/>
        <v>17316</v>
      </c>
      <c r="J529" s="22">
        <f t="shared" si="33"/>
        <v>3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16</v>
      </c>
      <c r="B530" s="22">
        <f>IFERROR(テーブル_Swim015[[#This Row],[組]],"")</f>
        <v>3</v>
      </c>
      <c r="C530" s="22">
        <f>IFERROR(テーブル_Swim015[[#This Row],[水路]],"")</f>
        <v>4</v>
      </c>
      <c r="D530" s="22" t="str">
        <f t="shared" si="35"/>
        <v>1634</v>
      </c>
      <c r="E530" s="22">
        <f>IFERROR(テーブル_Swim015[[#This Row],[選手番号]],"")</f>
        <v>116</v>
      </c>
      <c r="F530" s="22" t="str">
        <f>IFERROR(VLOOKUP(E530,Sheet3!A:H,3,0),"")</f>
        <v xml:space="preserve">岡本　大翔                    </v>
      </c>
      <c r="G530" s="22" t="str">
        <f>IFERROR(VLOOKUP(E530,Sheet3!A:H,8,0),"")</f>
        <v xml:space="preserve">八幡浜ＳＣ      </v>
      </c>
      <c r="H530" s="22" t="str">
        <f>IFERROR(VLOOKUP(E530,Sheet2!A:B,2,0),"")</f>
        <v/>
      </c>
      <c r="I530" s="22" t="str">
        <f t="shared" si="32"/>
        <v>11616</v>
      </c>
      <c r="J530" s="22">
        <f t="shared" si="33"/>
        <v>3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16</v>
      </c>
      <c r="B531" s="22">
        <f>IFERROR(テーブル_Swim015[[#This Row],[組]],"")</f>
        <v>3</v>
      </c>
      <c r="C531" s="22">
        <f>IFERROR(テーブル_Swim015[[#This Row],[水路]],"")</f>
        <v>5</v>
      </c>
      <c r="D531" s="22" t="str">
        <f t="shared" si="35"/>
        <v>1635</v>
      </c>
      <c r="E531" s="22">
        <f>IFERROR(テーブル_Swim015[[#This Row],[選手番号]],"")</f>
        <v>320</v>
      </c>
      <c r="F531" s="22" t="str">
        <f>IFERROR(VLOOKUP(E531,Sheet3!A:H,3,0),"")</f>
        <v xml:space="preserve">渡邊　莉友                    </v>
      </c>
      <c r="G531" s="22" t="str">
        <f>IFERROR(VLOOKUP(E531,Sheet3!A:H,8,0),"")</f>
        <v xml:space="preserve">しまなみST      </v>
      </c>
      <c r="H531" s="22" t="str">
        <f>IFERROR(VLOOKUP(E531,Sheet2!A:B,2,0),"")</f>
        <v/>
      </c>
      <c r="I531" s="22" t="str">
        <f t="shared" ref="I531:I594" si="36">CONCATENATE(E531,A531)</f>
        <v>32016</v>
      </c>
      <c r="J531" s="22">
        <f t="shared" ref="J531:J594" si="37">B531</f>
        <v>3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16</v>
      </c>
      <c r="B532" s="22">
        <f>IFERROR(テーブル_Swim015[[#This Row],[組]],"")</f>
        <v>3</v>
      </c>
      <c r="C532" s="22">
        <f>IFERROR(テーブル_Swim015[[#This Row],[水路]],"")</f>
        <v>6</v>
      </c>
      <c r="D532" s="22" t="str">
        <f t="shared" si="35"/>
        <v>1636</v>
      </c>
      <c r="E532" s="22">
        <f>IFERROR(テーブル_Swim015[[#This Row],[選手番号]],"")</f>
        <v>67</v>
      </c>
      <c r="F532" s="22" t="str">
        <f>IFERROR(VLOOKUP(E532,Sheet3!A:H,3,0),"")</f>
        <v xml:space="preserve">山口　尚秀                    </v>
      </c>
      <c r="G532" s="22" t="str">
        <f>IFERROR(VLOOKUP(E532,Sheet3!A:H,8,0),"")</f>
        <v xml:space="preserve">ＭＧ瀬戸内      </v>
      </c>
      <c r="H532" s="22" t="str">
        <f>IFERROR(VLOOKUP(E532,Sheet2!A:B,2,0),"")</f>
        <v/>
      </c>
      <c r="I532" s="22" t="str">
        <f t="shared" si="36"/>
        <v>6716</v>
      </c>
      <c r="J532" s="22">
        <f t="shared" si="37"/>
        <v>3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16</v>
      </c>
      <c r="B533" s="22">
        <f>IFERROR(テーブル_Swim015[[#This Row],[組]],"")</f>
        <v>3</v>
      </c>
      <c r="C533" s="22">
        <f>IFERROR(テーブル_Swim015[[#This Row],[水路]],"")</f>
        <v>7</v>
      </c>
      <c r="D533" s="22" t="str">
        <f t="shared" si="35"/>
        <v>1637</v>
      </c>
      <c r="E533" s="22">
        <f>IFERROR(テーブル_Swim015[[#This Row],[選手番号]],"")</f>
        <v>285</v>
      </c>
      <c r="F533" s="22" t="str">
        <f>IFERROR(VLOOKUP(E533,Sheet3!A:H,3,0),"")</f>
        <v xml:space="preserve">大石　陵雅                    </v>
      </c>
      <c r="G533" s="22" t="str">
        <f>IFERROR(VLOOKUP(E533,Sheet3!A:H,8,0),"")</f>
        <v xml:space="preserve">ﾌｨｯﾀｴﾐﾌﾙ松前    </v>
      </c>
      <c r="H533" s="22" t="str">
        <f>IFERROR(VLOOKUP(E533,Sheet2!A:B,2,0),"")</f>
        <v/>
      </c>
      <c r="I533" s="22" t="str">
        <f t="shared" si="36"/>
        <v>28516</v>
      </c>
      <c r="J533" s="22">
        <f t="shared" si="37"/>
        <v>3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17</v>
      </c>
      <c r="B534" s="22">
        <f>IFERROR(テーブル_Swim015[[#This Row],[組]],"")</f>
        <v>1</v>
      </c>
      <c r="C534" s="22">
        <f>IFERROR(テーブル_Swim015[[#This Row],[水路]],"")</f>
        <v>1</v>
      </c>
      <c r="D534" s="22" t="str">
        <f t="shared" si="35"/>
        <v>1711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>017</v>
      </c>
      <c r="J534" s="22">
        <f t="shared" si="37"/>
        <v>1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17</v>
      </c>
      <c r="B535" s="22">
        <f>IFERROR(テーブル_Swim015[[#This Row],[組]],"")</f>
        <v>1</v>
      </c>
      <c r="C535" s="22">
        <f>IFERROR(テーブル_Swim015[[#This Row],[水路]],"")</f>
        <v>2</v>
      </c>
      <c r="D535" s="22" t="str">
        <f t="shared" si="35"/>
        <v>1712</v>
      </c>
      <c r="E535" s="22">
        <f>IFERROR(テーブル_Swim015[[#This Row],[選手番号]],"")</f>
        <v>0</v>
      </c>
      <c r="F535" s="22" t="str">
        <f>IFERROR(VLOOKUP(E535,Sheet3!A:H,3,0),"")</f>
        <v/>
      </c>
      <c r="G535" s="22" t="str">
        <f>IFERROR(VLOOKUP(E535,Sheet3!A:H,8,0),"")</f>
        <v/>
      </c>
      <c r="H535" s="22" t="str">
        <f>IFERROR(VLOOKUP(E535,Sheet2!A:B,2,0),"")</f>
        <v/>
      </c>
      <c r="I535" s="22" t="str">
        <f t="shared" si="36"/>
        <v>017</v>
      </c>
      <c r="J535" s="22">
        <f t="shared" si="37"/>
        <v>1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17</v>
      </c>
      <c r="B536" s="22">
        <f>IFERROR(テーブル_Swim015[[#This Row],[組]],"")</f>
        <v>1</v>
      </c>
      <c r="C536" s="22">
        <f>IFERROR(テーブル_Swim015[[#This Row],[水路]],"")</f>
        <v>3</v>
      </c>
      <c r="D536" s="22" t="str">
        <f t="shared" si="35"/>
        <v>1713</v>
      </c>
      <c r="E536" s="22">
        <f>IFERROR(テーブル_Swim015[[#This Row],[選手番号]],"")</f>
        <v>227</v>
      </c>
      <c r="F536" s="22" t="str">
        <f>IFERROR(VLOOKUP(E536,Sheet3!A:H,3,0),"")</f>
        <v xml:space="preserve">中田　律子                    </v>
      </c>
      <c r="G536" s="22" t="str">
        <f>IFERROR(VLOOKUP(E536,Sheet3!A:H,8,0),"")</f>
        <v xml:space="preserve">フィッタ重信    </v>
      </c>
      <c r="H536" s="22" t="str">
        <f>IFERROR(VLOOKUP(E536,Sheet2!A:B,2,0),"")</f>
        <v/>
      </c>
      <c r="I536" s="22" t="str">
        <f t="shared" si="36"/>
        <v>22717</v>
      </c>
      <c r="J536" s="22">
        <f t="shared" si="37"/>
        <v>1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17</v>
      </c>
      <c r="B537" s="22">
        <f>IFERROR(テーブル_Swim015[[#This Row],[組]],"")</f>
        <v>1</v>
      </c>
      <c r="C537" s="22">
        <f>IFERROR(テーブル_Swim015[[#This Row],[水路]],"")</f>
        <v>4</v>
      </c>
      <c r="D537" s="22" t="str">
        <f t="shared" si="35"/>
        <v>1714</v>
      </c>
      <c r="E537" s="22">
        <f>IFERROR(テーブル_Swim015[[#This Row],[選手番号]],"")</f>
        <v>335</v>
      </c>
      <c r="F537" s="22" t="str">
        <f>IFERROR(VLOOKUP(E537,Sheet3!A:H,3,0),"")</f>
        <v xml:space="preserve">吉田　千暁                    </v>
      </c>
      <c r="G537" s="22" t="str">
        <f>IFERROR(VLOOKUP(E537,Sheet3!A:H,8,0),"")</f>
        <v xml:space="preserve">えいしSC北条    </v>
      </c>
      <c r="H537" s="22" t="str">
        <f>IFERROR(VLOOKUP(E537,Sheet2!A:B,2,0),"")</f>
        <v/>
      </c>
      <c r="I537" s="22" t="str">
        <f t="shared" si="36"/>
        <v>33517</v>
      </c>
      <c r="J537" s="22">
        <f t="shared" si="37"/>
        <v>1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17</v>
      </c>
      <c r="B538" s="22">
        <f>IFERROR(テーブル_Swim015[[#This Row],[組]],"")</f>
        <v>1</v>
      </c>
      <c r="C538" s="22">
        <f>IFERROR(テーブル_Swim015[[#This Row],[水路]],"")</f>
        <v>5</v>
      </c>
      <c r="D538" s="22" t="str">
        <f t="shared" si="35"/>
        <v>1715</v>
      </c>
      <c r="E538" s="22">
        <f>IFERROR(テーブル_Swim015[[#This Row],[選手番号]],"")</f>
        <v>349</v>
      </c>
      <c r="F538" s="22" t="str">
        <f>IFERROR(VLOOKUP(E538,Sheet3!A:H,3,0),"")</f>
        <v xml:space="preserve">清田　俐帆                    </v>
      </c>
      <c r="G538" s="22" t="str">
        <f>IFERROR(VLOOKUP(E538,Sheet3!A:H,8,0),"")</f>
        <v xml:space="preserve">AQUA            </v>
      </c>
      <c r="H538" s="22" t="str">
        <f>IFERROR(VLOOKUP(E538,Sheet2!A:B,2,0),"")</f>
        <v/>
      </c>
      <c r="I538" s="22" t="str">
        <f t="shared" si="36"/>
        <v>34917</v>
      </c>
      <c r="J538" s="22">
        <f t="shared" si="37"/>
        <v>1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17</v>
      </c>
      <c r="B539" s="22">
        <f>IFERROR(テーブル_Swim015[[#This Row],[組]],"")</f>
        <v>1</v>
      </c>
      <c r="C539" s="22">
        <f>IFERROR(テーブル_Swim015[[#This Row],[水路]],"")</f>
        <v>6</v>
      </c>
      <c r="D539" s="22" t="str">
        <f t="shared" si="35"/>
        <v>1716</v>
      </c>
      <c r="E539" s="22">
        <f>IFERROR(テーブル_Swim015[[#This Row],[選手番号]],"")</f>
        <v>0</v>
      </c>
      <c r="F539" s="22" t="str">
        <f>IFERROR(VLOOKUP(E539,Sheet3!A:H,3,0),"")</f>
        <v/>
      </c>
      <c r="G539" s="22" t="str">
        <f>IFERROR(VLOOKUP(E539,Sheet3!A:H,8,0),"")</f>
        <v/>
      </c>
      <c r="H539" s="22" t="str">
        <f>IFERROR(VLOOKUP(E539,Sheet2!A:B,2,0),"")</f>
        <v/>
      </c>
      <c r="I539" s="22" t="str">
        <f t="shared" si="36"/>
        <v>017</v>
      </c>
      <c r="J539" s="22">
        <f t="shared" si="37"/>
        <v>1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17</v>
      </c>
      <c r="B540" s="22">
        <f>IFERROR(テーブル_Swim015[[#This Row],[組]],"")</f>
        <v>1</v>
      </c>
      <c r="C540" s="22">
        <f>IFERROR(テーブル_Swim015[[#This Row],[水路]],"")</f>
        <v>7</v>
      </c>
      <c r="D540" s="22" t="str">
        <f t="shared" si="35"/>
        <v>1717</v>
      </c>
      <c r="E540" s="22">
        <f>IFERROR(テーブル_Swim015[[#This Row],[選手番号]],"")</f>
        <v>0</v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>017</v>
      </c>
      <c r="J540" s="22">
        <f t="shared" si="37"/>
        <v>1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17</v>
      </c>
      <c r="B541" s="22">
        <f>IFERROR(テーブル_Swim015[[#This Row],[組]],"")</f>
        <v>2</v>
      </c>
      <c r="C541" s="22">
        <f>IFERROR(テーブル_Swim015[[#This Row],[水路]],"")</f>
        <v>1</v>
      </c>
      <c r="D541" s="22" t="str">
        <f t="shared" si="35"/>
        <v>1721</v>
      </c>
      <c r="E541" s="22">
        <f>IFERROR(テーブル_Swim015[[#This Row],[選手番号]],"")</f>
        <v>0</v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>017</v>
      </c>
      <c r="J541" s="22">
        <f t="shared" si="37"/>
        <v>2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17</v>
      </c>
      <c r="B542" s="22">
        <f>IFERROR(テーブル_Swim015[[#This Row],[組]],"")</f>
        <v>2</v>
      </c>
      <c r="C542" s="22">
        <f>IFERROR(テーブル_Swim015[[#This Row],[水路]],"")</f>
        <v>2</v>
      </c>
      <c r="D542" s="22" t="str">
        <f t="shared" si="35"/>
        <v>1722</v>
      </c>
      <c r="E542" s="22">
        <f>IFERROR(テーブル_Swim015[[#This Row],[選手番号]],"")</f>
        <v>261</v>
      </c>
      <c r="F542" s="22" t="str">
        <f>IFERROR(VLOOKUP(E542,Sheet3!A:H,3,0),"")</f>
        <v xml:space="preserve">尾﨑　嘉音                    </v>
      </c>
      <c r="G542" s="22" t="str">
        <f>IFERROR(VLOOKUP(E542,Sheet3!A:H,8,0),"")</f>
        <v xml:space="preserve">フィッタ吉田    </v>
      </c>
      <c r="H542" s="22" t="str">
        <f>IFERROR(VLOOKUP(E542,Sheet2!A:B,2,0),"")</f>
        <v/>
      </c>
      <c r="I542" s="22" t="str">
        <f t="shared" si="36"/>
        <v>26117</v>
      </c>
      <c r="J542" s="22">
        <f t="shared" si="37"/>
        <v>2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17</v>
      </c>
      <c r="B543" s="22">
        <f>IFERROR(テーブル_Swim015[[#This Row],[組]],"")</f>
        <v>2</v>
      </c>
      <c r="C543" s="22">
        <f>IFERROR(テーブル_Swim015[[#This Row],[水路]],"")</f>
        <v>3</v>
      </c>
      <c r="D543" s="22" t="str">
        <f t="shared" si="35"/>
        <v>1723</v>
      </c>
      <c r="E543" s="22">
        <f>IFERROR(テーブル_Swim015[[#This Row],[選手番号]],"")</f>
        <v>255</v>
      </c>
      <c r="F543" s="22" t="str">
        <f>IFERROR(VLOOKUP(E543,Sheet3!A:H,3,0),"")</f>
        <v xml:space="preserve">中村　美心                    </v>
      </c>
      <c r="G543" s="22" t="str">
        <f>IFERROR(VLOOKUP(E543,Sheet3!A:H,8,0),"")</f>
        <v xml:space="preserve">フィッタ吉田    </v>
      </c>
      <c r="H543" s="22" t="str">
        <f>IFERROR(VLOOKUP(E543,Sheet2!A:B,2,0),"")</f>
        <v/>
      </c>
      <c r="I543" s="22" t="str">
        <f t="shared" si="36"/>
        <v>25517</v>
      </c>
      <c r="J543" s="22">
        <f t="shared" si="37"/>
        <v>2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17</v>
      </c>
      <c r="B544" s="22">
        <f>IFERROR(テーブル_Swim015[[#This Row],[組]],"")</f>
        <v>2</v>
      </c>
      <c r="C544" s="22">
        <f>IFERROR(テーブル_Swim015[[#This Row],[水路]],"")</f>
        <v>4</v>
      </c>
      <c r="D544" s="22" t="str">
        <f t="shared" si="35"/>
        <v>1724</v>
      </c>
      <c r="E544" s="22">
        <f>IFERROR(テーブル_Swim015[[#This Row],[選手番号]],"")</f>
        <v>100</v>
      </c>
      <c r="F544" s="22" t="str">
        <f>IFERROR(VLOOKUP(E544,Sheet3!A:H,3,0),"")</f>
        <v xml:space="preserve">星田　京美                    </v>
      </c>
      <c r="G544" s="22" t="str">
        <f>IFERROR(VLOOKUP(E544,Sheet3!A:H,8,0),"")</f>
        <v xml:space="preserve">ファイブテン    </v>
      </c>
      <c r="H544" s="22" t="str">
        <f>IFERROR(VLOOKUP(E544,Sheet2!A:B,2,0),"")</f>
        <v/>
      </c>
      <c r="I544" s="22" t="str">
        <f t="shared" si="36"/>
        <v>10017</v>
      </c>
      <c r="J544" s="22">
        <f t="shared" si="37"/>
        <v>2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17</v>
      </c>
      <c r="B545" s="22">
        <f>IFERROR(テーブル_Swim015[[#This Row],[組]],"")</f>
        <v>2</v>
      </c>
      <c r="C545" s="22">
        <f>IFERROR(テーブル_Swim015[[#This Row],[水路]],"")</f>
        <v>5</v>
      </c>
      <c r="D545" s="22" t="str">
        <f t="shared" si="35"/>
        <v>1725</v>
      </c>
      <c r="E545" s="22">
        <f>IFERROR(テーブル_Swim015[[#This Row],[選手番号]],"")</f>
        <v>224</v>
      </c>
      <c r="F545" s="22" t="str">
        <f>IFERROR(VLOOKUP(E545,Sheet3!A:H,3,0),"")</f>
        <v xml:space="preserve">田丸　一花                    </v>
      </c>
      <c r="G545" s="22" t="str">
        <f>IFERROR(VLOOKUP(E545,Sheet3!A:H,8,0),"")</f>
        <v xml:space="preserve">フィッタ重信    </v>
      </c>
      <c r="H545" s="22" t="str">
        <f>IFERROR(VLOOKUP(E545,Sheet2!A:B,2,0),"")</f>
        <v/>
      </c>
      <c r="I545" s="22" t="str">
        <f t="shared" si="36"/>
        <v>22417</v>
      </c>
      <c r="J545" s="22">
        <f t="shared" si="37"/>
        <v>2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17</v>
      </c>
      <c r="B546" s="22">
        <f>IFERROR(テーブル_Swim015[[#This Row],[組]],"")</f>
        <v>2</v>
      </c>
      <c r="C546" s="22">
        <f>IFERROR(テーブル_Swim015[[#This Row],[水路]],"")</f>
        <v>6</v>
      </c>
      <c r="D546" s="22" t="str">
        <f t="shared" si="35"/>
        <v>1726</v>
      </c>
      <c r="E546" s="22">
        <f>IFERROR(テーブル_Swim015[[#This Row],[選手番号]],"")</f>
        <v>97</v>
      </c>
      <c r="F546" s="22" t="str">
        <f>IFERROR(VLOOKUP(E546,Sheet3!A:H,3,0),"")</f>
        <v xml:space="preserve">神野　桃花                    </v>
      </c>
      <c r="G546" s="22" t="str">
        <f>IFERROR(VLOOKUP(E546,Sheet3!A:H,8,0),"")</f>
        <v xml:space="preserve">ファイブテン    </v>
      </c>
      <c r="H546" s="22" t="str">
        <f>IFERROR(VLOOKUP(E546,Sheet2!A:B,2,0),"")</f>
        <v/>
      </c>
      <c r="I546" s="22" t="str">
        <f t="shared" si="36"/>
        <v>9717</v>
      </c>
      <c r="J546" s="22">
        <f t="shared" si="37"/>
        <v>2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17</v>
      </c>
      <c r="B547" s="22">
        <f>IFERROR(テーブル_Swim015[[#This Row],[組]],"")</f>
        <v>2</v>
      </c>
      <c r="C547" s="22">
        <f>IFERROR(テーブル_Swim015[[#This Row],[水路]],"")</f>
        <v>7</v>
      </c>
      <c r="D547" s="22" t="str">
        <f t="shared" si="35"/>
        <v>1727</v>
      </c>
      <c r="E547" s="22">
        <f>IFERROR(テーブル_Swim015[[#This Row],[選手番号]],"")</f>
        <v>0</v>
      </c>
      <c r="F547" s="22" t="str">
        <f>IFERROR(VLOOKUP(E547,Sheet3!A:H,3,0),"")</f>
        <v/>
      </c>
      <c r="G547" s="22" t="str">
        <f>IFERROR(VLOOKUP(E547,Sheet3!A:H,8,0),"")</f>
        <v/>
      </c>
      <c r="H547" s="22" t="str">
        <f>IFERROR(VLOOKUP(E547,Sheet2!A:B,2,0),"")</f>
        <v/>
      </c>
      <c r="I547" s="22" t="str">
        <f t="shared" si="36"/>
        <v>017</v>
      </c>
      <c r="J547" s="22">
        <f t="shared" si="37"/>
        <v>2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18</v>
      </c>
      <c r="B548" s="22">
        <f>IFERROR(テーブル_Swim015[[#This Row],[組]],"")</f>
        <v>1</v>
      </c>
      <c r="C548" s="22">
        <f>IFERROR(テーブル_Swim015[[#This Row],[水路]],"")</f>
        <v>1</v>
      </c>
      <c r="D548" s="22" t="str">
        <f t="shared" si="35"/>
        <v>1811</v>
      </c>
      <c r="E548" s="22">
        <f>IFERROR(テーブル_Swim015[[#This Row],[選手番号]],"")</f>
        <v>0</v>
      </c>
      <c r="F548" s="22" t="str">
        <f>IFERROR(VLOOKUP(E548,Sheet3!A:H,3,0),"")</f>
        <v/>
      </c>
      <c r="G548" s="22" t="str">
        <f>IFERROR(VLOOKUP(E548,Sheet3!A:H,8,0),"")</f>
        <v/>
      </c>
      <c r="H548" s="22" t="str">
        <f>IFERROR(VLOOKUP(E548,Sheet2!A:B,2,0),"")</f>
        <v/>
      </c>
      <c r="I548" s="22" t="str">
        <f t="shared" si="36"/>
        <v>018</v>
      </c>
      <c r="J548" s="22">
        <f t="shared" si="37"/>
        <v>1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18</v>
      </c>
      <c r="B549" s="22">
        <f>IFERROR(テーブル_Swim015[[#This Row],[組]],"")</f>
        <v>1</v>
      </c>
      <c r="C549" s="22">
        <f>IFERROR(テーブル_Swim015[[#This Row],[水路]],"")</f>
        <v>2</v>
      </c>
      <c r="D549" s="22" t="str">
        <f t="shared" si="35"/>
        <v>1812</v>
      </c>
      <c r="E549" s="22">
        <f>IFERROR(テーブル_Swim015[[#This Row],[選手番号]],"")</f>
        <v>0</v>
      </c>
      <c r="F549" s="22" t="str">
        <f>IFERROR(VLOOKUP(E549,Sheet3!A:H,3,0),"")</f>
        <v/>
      </c>
      <c r="G549" s="22" t="str">
        <f>IFERROR(VLOOKUP(E549,Sheet3!A:H,8,0),"")</f>
        <v/>
      </c>
      <c r="H549" s="22" t="str">
        <f>IFERROR(VLOOKUP(E549,Sheet2!A:B,2,0),"")</f>
        <v/>
      </c>
      <c r="I549" s="22" t="str">
        <f t="shared" si="36"/>
        <v>018</v>
      </c>
      <c r="J549" s="22">
        <f t="shared" si="37"/>
        <v>1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18</v>
      </c>
      <c r="B550" s="22">
        <f>IFERROR(テーブル_Swim015[[#This Row],[組]],"")</f>
        <v>1</v>
      </c>
      <c r="C550" s="22">
        <f>IFERROR(テーブル_Swim015[[#This Row],[水路]],"")</f>
        <v>3</v>
      </c>
      <c r="D550" s="22" t="str">
        <f t="shared" si="35"/>
        <v>1813</v>
      </c>
      <c r="E550" s="22">
        <f>IFERROR(テーブル_Swim015[[#This Row],[選手番号]],"")</f>
        <v>241</v>
      </c>
      <c r="F550" s="22" t="str">
        <f>IFERROR(VLOOKUP(E550,Sheet3!A:H,3,0),"")</f>
        <v xml:space="preserve">玉井　淳規                    </v>
      </c>
      <c r="G550" s="22" t="str">
        <f>IFERROR(VLOOKUP(E550,Sheet3!A:H,8,0),"")</f>
        <v xml:space="preserve">リー保内        </v>
      </c>
      <c r="H550" s="22" t="str">
        <f>IFERROR(VLOOKUP(E550,Sheet2!A:B,2,0),"")</f>
        <v/>
      </c>
      <c r="I550" s="22" t="str">
        <f t="shared" si="36"/>
        <v>24118</v>
      </c>
      <c r="J550" s="22">
        <f t="shared" si="37"/>
        <v>1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18</v>
      </c>
      <c r="B551" s="22">
        <f>IFERROR(テーブル_Swim015[[#This Row],[組]],"")</f>
        <v>1</v>
      </c>
      <c r="C551" s="22">
        <f>IFERROR(テーブル_Swim015[[#This Row],[水路]],"")</f>
        <v>4</v>
      </c>
      <c r="D551" s="22" t="str">
        <f t="shared" si="35"/>
        <v>1814</v>
      </c>
      <c r="E551" s="22">
        <f>IFERROR(テーブル_Swim015[[#This Row],[選手番号]],"")</f>
        <v>80</v>
      </c>
      <c r="F551" s="22" t="str">
        <f>IFERROR(VLOOKUP(E551,Sheet3!A:H,3,0),"")</f>
        <v xml:space="preserve">福田　英寿                    </v>
      </c>
      <c r="G551" s="22" t="str">
        <f>IFERROR(VLOOKUP(E551,Sheet3!A:H,8,0),"")</f>
        <v xml:space="preserve">ファイブテン    </v>
      </c>
      <c r="H551" s="22" t="str">
        <f>IFERROR(VLOOKUP(E551,Sheet2!A:B,2,0),"")</f>
        <v/>
      </c>
      <c r="I551" s="22" t="str">
        <f t="shared" si="36"/>
        <v>8018</v>
      </c>
      <c r="J551" s="22">
        <f t="shared" si="37"/>
        <v>1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18</v>
      </c>
      <c r="B552" s="22">
        <f>IFERROR(テーブル_Swim015[[#This Row],[組]],"")</f>
        <v>1</v>
      </c>
      <c r="C552" s="22">
        <f>IFERROR(テーブル_Swim015[[#This Row],[水路]],"")</f>
        <v>5</v>
      </c>
      <c r="D552" s="22" t="str">
        <f t="shared" si="35"/>
        <v>1815</v>
      </c>
      <c r="E552" s="22">
        <f>IFERROR(テーブル_Swim015[[#This Row],[選手番号]],"")</f>
        <v>238</v>
      </c>
      <c r="F552" s="22" t="str">
        <f>IFERROR(VLOOKUP(E552,Sheet3!A:H,3,0),"")</f>
        <v xml:space="preserve">小原　知也                    </v>
      </c>
      <c r="G552" s="22" t="str">
        <f>IFERROR(VLOOKUP(E552,Sheet3!A:H,8,0),"")</f>
        <v xml:space="preserve">リー保内        </v>
      </c>
      <c r="H552" s="22" t="str">
        <f>IFERROR(VLOOKUP(E552,Sheet2!A:B,2,0),"")</f>
        <v/>
      </c>
      <c r="I552" s="22" t="str">
        <f t="shared" si="36"/>
        <v>23818</v>
      </c>
      <c r="J552" s="22">
        <f t="shared" si="37"/>
        <v>1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18</v>
      </c>
      <c r="B553" s="22">
        <f>IFERROR(テーブル_Swim015[[#This Row],[組]],"")</f>
        <v>1</v>
      </c>
      <c r="C553" s="22">
        <f>IFERROR(テーブル_Swim015[[#This Row],[水路]],"")</f>
        <v>6</v>
      </c>
      <c r="D553" s="22" t="str">
        <f t="shared" si="35"/>
        <v>1816</v>
      </c>
      <c r="E553" s="22">
        <f>IFERROR(テーブル_Swim015[[#This Row],[選手番号]],"")</f>
        <v>0</v>
      </c>
      <c r="F553" s="22" t="str">
        <f>IFERROR(VLOOKUP(E553,Sheet3!A:H,3,0),"")</f>
        <v/>
      </c>
      <c r="G553" s="22" t="str">
        <f>IFERROR(VLOOKUP(E553,Sheet3!A:H,8,0),"")</f>
        <v/>
      </c>
      <c r="H553" s="22" t="str">
        <f>IFERROR(VLOOKUP(E553,Sheet2!A:B,2,0),"")</f>
        <v/>
      </c>
      <c r="I553" s="22" t="str">
        <f t="shared" si="36"/>
        <v>018</v>
      </c>
      <c r="J553" s="22">
        <f t="shared" si="37"/>
        <v>1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18</v>
      </c>
      <c r="B554" s="22">
        <f>IFERROR(テーブル_Swim015[[#This Row],[組]],"")</f>
        <v>1</v>
      </c>
      <c r="C554" s="22">
        <f>IFERROR(テーブル_Swim015[[#This Row],[水路]],"")</f>
        <v>7</v>
      </c>
      <c r="D554" s="22" t="str">
        <f t="shared" si="35"/>
        <v>1817</v>
      </c>
      <c r="E554" s="22">
        <f>IFERROR(テーブル_Swim015[[#This Row],[選手番号]],"")</f>
        <v>0</v>
      </c>
      <c r="F554" s="22" t="str">
        <f>IFERROR(VLOOKUP(E554,Sheet3!A:H,3,0),"")</f>
        <v/>
      </c>
      <c r="G554" s="22" t="str">
        <f>IFERROR(VLOOKUP(E554,Sheet3!A:H,8,0),"")</f>
        <v/>
      </c>
      <c r="H554" s="22" t="str">
        <f>IFERROR(VLOOKUP(E554,Sheet2!A:B,2,0),"")</f>
        <v/>
      </c>
      <c r="I554" s="22" t="str">
        <f t="shared" si="36"/>
        <v>018</v>
      </c>
      <c r="J554" s="22">
        <f t="shared" si="37"/>
        <v>1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18</v>
      </c>
      <c r="B555" s="22">
        <f>IFERROR(テーブル_Swim015[[#This Row],[組]],"")</f>
        <v>2</v>
      </c>
      <c r="C555" s="22">
        <f>IFERROR(テーブル_Swim015[[#This Row],[水路]],"")</f>
        <v>1</v>
      </c>
      <c r="D555" s="22" t="str">
        <f t="shared" si="35"/>
        <v>1821</v>
      </c>
      <c r="E555" s="22">
        <f>IFERROR(テーブル_Swim015[[#This Row],[選手番号]],"")</f>
        <v>0</v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>018</v>
      </c>
      <c r="J555" s="22">
        <f t="shared" si="37"/>
        <v>2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18</v>
      </c>
      <c r="B556" s="22">
        <f>IFERROR(テーブル_Swim015[[#This Row],[組]],"")</f>
        <v>2</v>
      </c>
      <c r="C556" s="22">
        <f>IFERROR(テーブル_Swim015[[#This Row],[水路]],"")</f>
        <v>2</v>
      </c>
      <c r="D556" s="22" t="str">
        <f t="shared" si="35"/>
        <v>1822</v>
      </c>
      <c r="E556" s="22">
        <f>IFERROR(テーブル_Swim015[[#This Row],[選手番号]],"")</f>
        <v>54</v>
      </c>
      <c r="F556" s="22" t="str">
        <f>IFERROR(VLOOKUP(E556,Sheet3!A:H,3,0),"")</f>
        <v xml:space="preserve">内田　圭祐                    </v>
      </c>
      <c r="G556" s="22" t="str">
        <f>IFERROR(VLOOKUP(E556,Sheet3!A:H,8,0),"")</f>
        <v xml:space="preserve">ｴﾘｴｰﾙSRT        </v>
      </c>
      <c r="H556" s="22" t="str">
        <f>IFERROR(VLOOKUP(E556,Sheet2!A:B,2,0),"")</f>
        <v/>
      </c>
      <c r="I556" s="22" t="str">
        <f t="shared" si="36"/>
        <v>5418</v>
      </c>
      <c r="J556" s="22">
        <f t="shared" si="37"/>
        <v>2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18</v>
      </c>
      <c r="B557" s="22">
        <f>IFERROR(テーブル_Swim015[[#This Row],[組]],"")</f>
        <v>2</v>
      </c>
      <c r="C557" s="22">
        <f>IFERROR(テーブル_Swim015[[#This Row],[水路]],"")</f>
        <v>3</v>
      </c>
      <c r="D557" s="22" t="str">
        <f t="shared" si="35"/>
        <v>1823</v>
      </c>
      <c r="E557" s="22">
        <f>IFERROR(テーブル_Swim015[[#This Row],[選手番号]],"")</f>
        <v>236</v>
      </c>
      <c r="F557" s="22" t="str">
        <f>IFERROR(VLOOKUP(E557,Sheet3!A:H,3,0),"")</f>
        <v xml:space="preserve">呉石　智哉                    </v>
      </c>
      <c r="G557" s="22" t="str">
        <f>IFERROR(VLOOKUP(E557,Sheet3!A:H,8,0),"")</f>
        <v xml:space="preserve">リー保内        </v>
      </c>
      <c r="H557" s="22" t="str">
        <f>IFERROR(VLOOKUP(E557,Sheet2!A:B,2,0),"")</f>
        <v/>
      </c>
      <c r="I557" s="22" t="str">
        <f t="shared" si="36"/>
        <v>23618</v>
      </c>
      <c r="J557" s="22">
        <f t="shared" si="37"/>
        <v>2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18</v>
      </c>
      <c r="B558" s="22">
        <f>IFERROR(テーブル_Swim015[[#This Row],[組]],"")</f>
        <v>2</v>
      </c>
      <c r="C558" s="22">
        <f>IFERROR(テーブル_Swim015[[#This Row],[水路]],"")</f>
        <v>4</v>
      </c>
      <c r="D558" s="22" t="str">
        <f t="shared" si="35"/>
        <v>1824</v>
      </c>
      <c r="E558" s="22">
        <f>IFERROR(テーブル_Swim015[[#This Row],[選手番号]],"")</f>
        <v>71</v>
      </c>
      <c r="F558" s="22" t="str">
        <f>IFERROR(VLOOKUP(E558,Sheet3!A:H,3,0),"")</f>
        <v xml:space="preserve">加藤　雄大                    </v>
      </c>
      <c r="G558" s="22" t="str">
        <f>IFERROR(VLOOKUP(E558,Sheet3!A:H,8,0),"")</f>
        <v xml:space="preserve">ＭＧ瀬戸内      </v>
      </c>
      <c r="H558" s="22" t="str">
        <f>IFERROR(VLOOKUP(E558,Sheet2!A:B,2,0),"")</f>
        <v/>
      </c>
      <c r="I558" s="22" t="str">
        <f t="shared" si="36"/>
        <v>7118</v>
      </c>
      <c r="J558" s="22">
        <f t="shared" si="37"/>
        <v>2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18</v>
      </c>
      <c r="B559" s="22">
        <f>IFERROR(テーブル_Swim015[[#This Row],[組]],"")</f>
        <v>2</v>
      </c>
      <c r="C559" s="22">
        <f>IFERROR(テーブル_Swim015[[#This Row],[水路]],"")</f>
        <v>5</v>
      </c>
      <c r="D559" s="22" t="str">
        <f t="shared" si="35"/>
        <v>1825</v>
      </c>
      <c r="E559" s="22">
        <f>IFERROR(テーブル_Swim015[[#This Row],[選手番号]],"")</f>
        <v>249</v>
      </c>
      <c r="F559" s="22" t="str">
        <f>IFERROR(VLOOKUP(E559,Sheet3!A:H,3,0),"")</f>
        <v xml:space="preserve">大加田　凌                    </v>
      </c>
      <c r="G559" s="22" t="str">
        <f>IFERROR(VLOOKUP(E559,Sheet3!A:H,8,0),"")</f>
        <v xml:space="preserve">フィッタ吉田    </v>
      </c>
      <c r="H559" s="22" t="str">
        <f>IFERROR(VLOOKUP(E559,Sheet2!A:B,2,0),"")</f>
        <v/>
      </c>
      <c r="I559" s="22" t="str">
        <f t="shared" si="36"/>
        <v>24918</v>
      </c>
      <c r="J559" s="22">
        <f t="shared" si="37"/>
        <v>2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18</v>
      </c>
      <c r="B560" s="22">
        <f>IFERROR(テーブル_Swim015[[#This Row],[組]],"")</f>
        <v>2</v>
      </c>
      <c r="C560" s="22">
        <f>IFERROR(テーブル_Swim015[[#This Row],[水路]],"")</f>
        <v>6</v>
      </c>
      <c r="D560" s="22" t="str">
        <f t="shared" si="35"/>
        <v>1826</v>
      </c>
      <c r="E560" s="22">
        <f>IFERROR(テーブル_Swim015[[#This Row],[選手番号]],"")</f>
        <v>283</v>
      </c>
      <c r="F560" s="22" t="str">
        <f>IFERROR(VLOOKUP(E560,Sheet3!A:H,3,0),"")</f>
        <v xml:space="preserve">忽那　海音                    </v>
      </c>
      <c r="G560" s="22" t="str">
        <f>IFERROR(VLOOKUP(E560,Sheet3!A:H,8,0),"")</f>
        <v xml:space="preserve">ﾌｨｯﾀｴﾐﾌﾙ松前    </v>
      </c>
      <c r="H560" s="22" t="str">
        <f>IFERROR(VLOOKUP(E560,Sheet2!A:B,2,0),"")</f>
        <v/>
      </c>
      <c r="I560" s="22" t="str">
        <f t="shared" si="36"/>
        <v>28318</v>
      </c>
      <c r="J560" s="22">
        <f t="shared" si="37"/>
        <v>2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18</v>
      </c>
      <c r="B561" s="22">
        <f>IFERROR(テーブル_Swim015[[#This Row],[組]],"")</f>
        <v>2</v>
      </c>
      <c r="C561" s="22">
        <f>IFERROR(テーブル_Swim015[[#This Row],[水路]],"")</f>
        <v>7</v>
      </c>
      <c r="D561" s="22" t="str">
        <f t="shared" si="35"/>
        <v>1827</v>
      </c>
      <c r="E561" s="22">
        <f>IFERROR(テーブル_Swim015[[#This Row],[選手番号]],"")</f>
        <v>0</v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>018</v>
      </c>
      <c r="J561" s="22">
        <f t="shared" si="37"/>
        <v>2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19</v>
      </c>
      <c r="B562" s="22">
        <f>IFERROR(テーブル_Swim015[[#This Row],[組]],"")</f>
        <v>1</v>
      </c>
      <c r="C562" s="22">
        <f>IFERROR(テーブル_Swim015[[#This Row],[水路]],"")</f>
        <v>1</v>
      </c>
      <c r="D562" s="22" t="str">
        <f t="shared" si="35"/>
        <v>1911</v>
      </c>
      <c r="E562" s="22">
        <f>IFERROR(テーブル_Swim015[[#This Row],[選手番号]],"")</f>
        <v>0</v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>019</v>
      </c>
      <c r="J562" s="22">
        <f t="shared" si="37"/>
        <v>1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19</v>
      </c>
      <c r="B563" s="22">
        <f>IFERROR(テーブル_Swim015[[#This Row],[組]],"")</f>
        <v>1</v>
      </c>
      <c r="C563" s="22">
        <f>IFERROR(テーブル_Swim015[[#This Row],[水路]],"")</f>
        <v>2</v>
      </c>
      <c r="D563" s="22" t="str">
        <f t="shared" si="35"/>
        <v>1912</v>
      </c>
      <c r="E563" s="22">
        <f>IFERROR(テーブル_Swim015[[#This Row],[選手番号]],"")</f>
        <v>0</v>
      </c>
      <c r="F563" s="22" t="str">
        <f>IFERROR(VLOOKUP(E563,Sheet3!A:H,3,0),"")</f>
        <v/>
      </c>
      <c r="G563" s="22" t="str">
        <f>IFERROR(VLOOKUP(E563,Sheet3!A:H,8,0),"")</f>
        <v/>
      </c>
      <c r="H563" s="22" t="str">
        <f>IFERROR(VLOOKUP(E563,Sheet2!A:B,2,0),"")</f>
        <v/>
      </c>
      <c r="I563" s="22" t="str">
        <f t="shared" si="36"/>
        <v>019</v>
      </c>
      <c r="J563" s="22">
        <f t="shared" si="37"/>
        <v>1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19</v>
      </c>
      <c r="B564" s="22">
        <f>IFERROR(テーブル_Swim015[[#This Row],[組]],"")</f>
        <v>1</v>
      </c>
      <c r="C564" s="22">
        <f>IFERROR(テーブル_Swim015[[#This Row],[水路]],"")</f>
        <v>3</v>
      </c>
      <c r="D564" s="22" t="str">
        <f t="shared" si="35"/>
        <v>1913</v>
      </c>
      <c r="E564" s="22">
        <f>IFERROR(テーブル_Swim015[[#This Row],[選手番号]],"")</f>
        <v>323</v>
      </c>
      <c r="F564" s="22" t="str">
        <f>IFERROR(VLOOKUP(E564,Sheet3!A:H,3,0),"")</f>
        <v xml:space="preserve">若藤　文萌                    </v>
      </c>
      <c r="G564" s="22" t="str">
        <f>IFERROR(VLOOKUP(E564,Sheet3!A:H,8,0),"")</f>
        <v xml:space="preserve">AzuMax          </v>
      </c>
      <c r="H564" s="22" t="str">
        <f>IFERROR(VLOOKUP(E564,Sheet2!A:B,2,0),"")</f>
        <v/>
      </c>
      <c r="I564" s="22" t="str">
        <f t="shared" si="36"/>
        <v>32319</v>
      </c>
      <c r="J564" s="22">
        <f t="shared" si="37"/>
        <v>1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19</v>
      </c>
      <c r="B565" s="22">
        <f>IFERROR(テーブル_Swim015[[#This Row],[組]],"")</f>
        <v>1</v>
      </c>
      <c r="C565" s="22">
        <f>IFERROR(テーブル_Swim015[[#This Row],[水路]],"")</f>
        <v>4</v>
      </c>
      <c r="D565" s="22" t="str">
        <f t="shared" si="35"/>
        <v>1914</v>
      </c>
      <c r="E565" s="22">
        <f>IFERROR(テーブル_Swim015[[#This Row],[選手番号]],"")</f>
        <v>46</v>
      </c>
      <c r="F565" s="22" t="str">
        <f>IFERROR(VLOOKUP(E565,Sheet3!A:H,3,0),"")</f>
        <v xml:space="preserve">高内　七海                    </v>
      </c>
      <c r="G565" s="22" t="str">
        <f>IFERROR(VLOOKUP(E565,Sheet3!A:H,8,0),"")</f>
        <v xml:space="preserve">南海ＤＣ        </v>
      </c>
      <c r="H565" s="22" t="str">
        <f>IFERROR(VLOOKUP(E565,Sheet2!A:B,2,0),"")</f>
        <v/>
      </c>
      <c r="I565" s="22" t="str">
        <f t="shared" si="36"/>
        <v>4619</v>
      </c>
      <c r="J565" s="22">
        <f t="shared" si="37"/>
        <v>1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19</v>
      </c>
      <c r="B566" s="22">
        <f>IFERROR(テーブル_Swim015[[#This Row],[組]],"")</f>
        <v>1</v>
      </c>
      <c r="C566" s="22">
        <f>IFERROR(テーブル_Swim015[[#This Row],[水路]],"")</f>
        <v>5</v>
      </c>
      <c r="D566" s="22" t="str">
        <f t="shared" si="35"/>
        <v>1915</v>
      </c>
      <c r="E566" s="22">
        <f>IFERROR(テーブル_Swim015[[#This Row],[選手番号]],"")</f>
        <v>49</v>
      </c>
      <c r="F566" s="22" t="str">
        <f>IFERROR(VLOOKUP(E566,Sheet3!A:H,3,0),"")</f>
        <v xml:space="preserve">和田菜々実                    </v>
      </c>
      <c r="G566" s="22" t="str">
        <f>IFERROR(VLOOKUP(E566,Sheet3!A:H,8,0),"")</f>
        <v xml:space="preserve">南海ＤＣ        </v>
      </c>
      <c r="H566" s="22" t="str">
        <f>IFERROR(VLOOKUP(E566,Sheet2!A:B,2,0),"")</f>
        <v/>
      </c>
      <c r="I566" s="22" t="str">
        <f t="shared" si="36"/>
        <v>4919</v>
      </c>
      <c r="J566" s="22">
        <f t="shared" si="37"/>
        <v>1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19</v>
      </c>
      <c r="B567" s="22">
        <f>IFERROR(テーブル_Swim015[[#This Row],[組]],"")</f>
        <v>1</v>
      </c>
      <c r="C567" s="22">
        <f>IFERROR(テーブル_Swim015[[#This Row],[水路]],"")</f>
        <v>6</v>
      </c>
      <c r="D567" s="22" t="str">
        <f t="shared" si="35"/>
        <v>1916</v>
      </c>
      <c r="E567" s="22">
        <f>IFERROR(テーブル_Swim015[[#This Row],[選手番号]],"")</f>
        <v>245</v>
      </c>
      <c r="F567" s="22" t="str">
        <f>IFERROR(VLOOKUP(E567,Sheet3!A:H,3,0),"")</f>
        <v xml:space="preserve">宇都宮由奈                    </v>
      </c>
      <c r="G567" s="22" t="str">
        <f>IFERROR(VLOOKUP(E567,Sheet3!A:H,8,0),"")</f>
        <v xml:space="preserve">リー保内        </v>
      </c>
      <c r="H567" s="22" t="str">
        <f>IFERROR(VLOOKUP(E567,Sheet2!A:B,2,0),"")</f>
        <v/>
      </c>
      <c r="I567" s="22" t="str">
        <f t="shared" si="36"/>
        <v>24519</v>
      </c>
      <c r="J567" s="22">
        <f t="shared" si="37"/>
        <v>1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19</v>
      </c>
      <c r="B568" s="22">
        <f>IFERROR(テーブル_Swim015[[#This Row],[組]],"")</f>
        <v>1</v>
      </c>
      <c r="C568" s="22">
        <f>IFERROR(テーブル_Swim015[[#This Row],[水路]],"")</f>
        <v>7</v>
      </c>
      <c r="D568" s="22" t="str">
        <f t="shared" si="35"/>
        <v>1917</v>
      </c>
      <c r="E568" s="22">
        <f>IFERROR(テーブル_Swim015[[#This Row],[選手番号]],"")</f>
        <v>0</v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36"/>
        <v>019</v>
      </c>
      <c r="J568" s="22">
        <f t="shared" si="37"/>
        <v>1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20</v>
      </c>
      <c r="B569" s="22">
        <f>IFERROR(テーブル_Swim015[[#This Row],[組]],"")</f>
        <v>1</v>
      </c>
      <c r="C569" s="22">
        <f>IFERROR(テーブル_Swim015[[#This Row],[水路]],"")</f>
        <v>1</v>
      </c>
      <c r="D569" s="22" t="str">
        <f t="shared" si="35"/>
        <v>2011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>020</v>
      </c>
      <c r="J569" s="22">
        <f t="shared" si="37"/>
        <v>1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20</v>
      </c>
      <c r="B570" s="22">
        <f>IFERROR(テーブル_Swim015[[#This Row],[組]],"")</f>
        <v>1</v>
      </c>
      <c r="C570" s="22">
        <f>IFERROR(テーブル_Swim015[[#This Row],[水路]],"")</f>
        <v>2</v>
      </c>
      <c r="D570" s="22" t="str">
        <f t="shared" si="35"/>
        <v>2012</v>
      </c>
      <c r="E570" s="22">
        <f>IFERROR(テーブル_Swim015[[#This Row],[選手番号]],"")</f>
        <v>0</v>
      </c>
      <c r="F570" s="22" t="str">
        <f>IFERROR(VLOOKUP(E570,Sheet3!A:H,3,0),"")</f>
        <v/>
      </c>
      <c r="G570" s="22" t="str">
        <f>IFERROR(VLOOKUP(E570,Sheet3!A:H,8,0),"")</f>
        <v/>
      </c>
      <c r="H570" s="22" t="str">
        <f>IFERROR(VLOOKUP(E570,Sheet2!A:B,2,0),"")</f>
        <v/>
      </c>
      <c r="I570" s="22" t="str">
        <f t="shared" si="36"/>
        <v>020</v>
      </c>
      <c r="J570" s="22">
        <f t="shared" si="37"/>
        <v>1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20</v>
      </c>
      <c r="B571" s="22">
        <f>IFERROR(テーブル_Swim015[[#This Row],[組]],"")</f>
        <v>1</v>
      </c>
      <c r="C571" s="22">
        <f>IFERROR(テーブル_Swim015[[#This Row],[水路]],"")</f>
        <v>3</v>
      </c>
      <c r="D571" s="22" t="str">
        <f t="shared" si="35"/>
        <v>2013</v>
      </c>
      <c r="E571" s="22">
        <f>IFERROR(テーブル_Swim015[[#This Row],[選手番号]],"")</f>
        <v>73</v>
      </c>
      <c r="F571" s="22" t="str">
        <f>IFERROR(VLOOKUP(E571,Sheet3!A:H,3,0),"")</f>
        <v xml:space="preserve">森　　大空                    </v>
      </c>
      <c r="G571" s="22" t="str">
        <f>IFERROR(VLOOKUP(E571,Sheet3!A:H,8,0),"")</f>
        <v xml:space="preserve">ＭＧ瀬戸内      </v>
      </c>
      <c r="H571" s="22" t="str">
        <f>IFERROR(VLOOKUP(E571,Sheet2!A:B,2,0),"")</f>
        <v/>
      </c>
      <c r="I571" s="22" t="str">
        <f t="shared" si="36"/>
        <v>7320</v>
      </c>
      <c r="J571" s="22">
        <f t="shared" si="37"/>
        <v>1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20</v>
      </c>
      <c r="B572" s="22">
        <f>IFERROR(テーブル_Swim015[[#This Row],[組]],"")</f>
        <v>1</v>
      </c>
      <c r="C572" s="22">
        <f>IFERROR(テーブル_Swim015[[#This Row],[水路]],"")</f>
        <v>4</v>
      </c>
      <c r="D572" s="22" t="str">
        <f t="shared" si="35"/>
        <v>2014</v>
      </c>
      <c r="E572" s="22">
        <f>IFERROR(テーブル_Swim015[[#This Row],[選手番号]],"")</f>
        <v>275</v>
      </c>
      <c r="F572" s="22" t="str">
        <f>IFERROR(VLOOKUP(E572,Sheet3!A:H,3,0),"")</f>
        <v xml:space="preserve">石原孝太郎                    </v>
      </c>
      <c r="G572" s="22" t="str">
        <f>IFERROR(VLOOKUP(E572,Sheet3!A:H,8,0),"")</f>
        <v xml:space="preserve">ﾌｧｲﾌﾞﾃﾝ東予     </v>
      </c>
      <c r="H572" s="22" t="str">
        <f>IFERROR(VLOOKUP(E572,Sheet2!A:B,2,0),"")</f>
        <v/>
      </c>
      <c r="I572" s="22" t="str">
        <f t="shared" si="36"/>
        <v>27520</v>
      </c>
      <c r="J572" s="22">
        <f t="shared" si="37"/>
        <v>1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20</v>
      </c>
      <c r="B573" s="22">
        <f>IFERROR(テーブル_Swim015[[#This Row],[組]],"")</f>
        <v>1</v>
      </c>
      <c r="C573" s="22">
        <f>IFERROR(テーブル_Swim015[[#This Row],[水路]],"")</f>
        <v>5</v>
      </c>
      <c r="D573" s="22" t="str">
        <f t="shared" si="35"/>
        <v>2015</v>
      </c>
      <c r="E573" s="22">
        <f>IFERROR(テーブル_Swim015[[#This Row],[選手番号]],"")</f>
        <v>56</v>
      </c>
      <c r="F573" s="22" t="str">
        <f>IFERROR(VLOOKUP(E573,Sheet3!A:H,3,0),"")</f>
        <v xml:space="preserve">中田　陸翔                    </v>
      </c>
      <c r="G573" s="22" t="str">
        <f>IFERROR(VLOOKUP(E573,Sheet3!A:H,8,0),"")</f>
        <v xml:space="preserve">ｴﾘｴｰﾙSRT        </v>
      </c>
      <c r="H573" s="22" t="str">
        <f>IFERROR(VLOOKUP(E573,Sheet2!A:B,2,0),"")</f>
        <v/>
      </c>
      <c r="I573" s="22" t="str">
        <f t="shared" si="36"/>
        <v>5620</v>
      </c>
      <c r="J573" s="22">
        <f t="shared" si="37"/>
        <v>1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20</v>
      </c>
      <c r="B574" s="22">
        <f>IFERROR(テーブル_Swim015[[#This Row],[組]],"")</f>
        <v>1</v>
      </c>
      <c r="C574" s="22">
        <f>IFERROR(テーブル_Swim015[[#This Row],[水路]],"")</f>
        <v>6</v>
      </c>
      <c r="D574" s="22" t="str">
        <f t="shared" si="35"/>
        <v>2016</v>
      </c>
      <c r="E574" s="22">
        <f>IFERROR(テーブル_Swim015[[#This Row],[選手番号]],"")</f>
        <v>0</v>
      </c>
      <c r="F574" s="22" t="str">
        <f>IFERROR(VLOOKUP(E574,Sheet3!A:H,3,0),"")</f>
        <v/>
      </c>
      <c r="G574" s="22" t="str">
        <f>IFERROR(VLOOKUP(E574,Sheet3!A:H,8,0),"")</f>
        <v/>
      </c>
      <c r="H574" s="22" t="str">
        <f>IFERROR(VLOOKUP(E574,Sheet2!A:B,2,0),"")</f>
        <v/>
      </c>
      <c r="I574" s="22" t="str">
        <f t="shared" si="36"/>
        <v>020</v>
      </c>
      <c r="J574" s="22">
        <f t="shared" si="37"/>
        <v>1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20</v>
      </c>
      <c r="B575" s="22">
        <f>IFERROR(テーブル_Swim015[[#This Row],[組]],"")</f>
        <v>1</v>
      </c>
      <c r="C575" s="22">
        <f>IFERROR(テーブル_Swim015[[#This Row],[水路]],"")</f>
        <v>7</v>
      </c>
      <c r="D575" s="22" t="str">
        <f t="shared" si="35"/>
        <v>2017</v>
      </c>
      <c r="E575" s="22">
        <f>IFERROR(テーブル_Swim015[[#This Row],[選手番号]],"")</f>
        <v>0</v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>020</v>
      </c>
      <c r="J575" s="22">
        <f t="shared" si="37"/>
        <v>1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21</v>
      </c>
      <c r="B576" s="22">
        <f>IFERROR(テーブル_Swim015[[#This Row],[組]],"")</f>
        <v>1</v>
      </c>
      <c r="C576" s="22">
        <f>IFERROR(テーブル_Swim015[[#This Row],[水路]],"")</f>
        <v>1</v>
      </c>
      <c r="D576" s="22" t="str">
        <f t="shared" si="35"/>
        <v>2111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>021</v>
      </c>
      <c r="J576" s="22">
        <f t="shared" si="37"/>
        <v>1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21</v>
      </c>
      <c r="B577" s="22">
        <f>IFERROR(テーブル_Swim015[[#This Row],[組]],"")</f>
        <v>1</v>
      </c>
      <c r="C577" s="22">
        <f>IFERROR(テーブル_Swim015[[#This Row],[水路]],"")</f>
        <v>2</v>
      </c>
      <c r="D577" s="22" t="str">
        <f t="shared" si="35"/>
        <v>2112</v>
      </c>
      <c r="E577" s="22">
        <f>IFERROR(テーブル_Swim015[[#This Row],[選手番号]],"")</f>
        <v>114</v>
      </c>
      <c r="F577" s="22" t="str">
        <f>IFERROR(VLOOKUP(E577,Sheet3!A:H,3,0),"")</f>
        <v xml:space="preserve">白石優里花                    </v>
      </c>
      <c r="G577" s="22" t="str">
        <f>IFERROR(VLOOKUP(E577,Sheet3!A:H,8,0),"")</f>
        <v xml:space="preserve">ファイブテン    </v>
      </c>
      <c r="H577" s="22" t="str">
        <f>IFERROR(VLOOKUP(E577,Sheet2!A:B,2,0),"")</f>
        <v/>
      </c>
      <c r="I577" s="22" t="str">
        <f t="shared" si="36"/>
        <v>11421</v>
      </c>
      <c r="J577" s="22">
        <f t="shared" si="37"/>
        <v>1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21</v>
      </c>
      <c r="B578" s="22">
        <f>IFERROR(テーブル_Swim015[[#This Row],[組]],"")</f>
        <v>1</v>
      </c>
      <c r="C578" s="22">
        <f>IFERROR(テーブル_Swim015[[#This Row],[水路]],"")</f>
        <v>3</v>
      </c>
      <c r="D578" s="22" t="str">
        <f t="shared" si="35"/>
        <v>2113</v>
      </c>
      <c r="E578" s="22">
        <f>IFERROR(テーブル_Swim015[[#This Row],[選手番号]],"")</f>
        <v>66</v>
      </c>
      <c r="F578" s="22" t="str">
        <f>IFERROR(VLOOKUP(E578,Sheet3!A:H,3,0),"")</f>
        <v xml:space="preserve">加地奈伎紗                    </v>
      </c>
      <c r="G578" s="22" t="str">
        <f>IFERROR(VLOOKUP(E578,Sheet3!A:H,8,0),"")</f>
        <v xml:space="preserve">西条ＳＣ        </v>
      </c>
      <c r="H578" s="22" t="str">
        <f>IFERROR(VLOOKUP(E578,Sheet2!A:B,2,0),"")</f>
        <v/>
      </c>
      <c r="I578" s="22" t="str">
        <f t="shared" si="36"/>
        <v>6621</v>
      </c>
      <c r="J578" s="22">
        <f t="shared" si="37"/>
        <v>1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21</v>
      </c>
      <c r="B579" s="22">
        <f>IFERROR(テーブル_Swim015[[#This Row],[組]],"")</f>
        <v>1</v>
      </c>
      <c r="C579" s="22">
        <f>IFERROR(テーブル_Swim015[[#This Row],[水路]],"")</f>
        <v>4</v>
      </c>
      <c r="D579" s="22" t="str">
        <f t="shared" ref="D579:D642" si="39">CONCATENATE(A579,B579,C579)</f>
        <v>2114</v>
      </c>
      <c r="E579" s="22">
        <f>IFERROR(テーブル_Swim015[[#This Row],[選手番号]],"")</f>
        <v>63</v>
      </c>
      <c r="F579" s="22" t="str">
        <f>IFERROR(VLOOKUP(E579,Sheet3!A:H,3,0),"")</f>
        <v xml:space="preserve">坂下　梨紗                    </v>
      </c>
      <c r="G579" s="22" t="str">
        <f>IFERROR(VLOOKUP(E579,Sheet3!A:H,8,0),"")</f>
        <v xml:space="preserve">ｴﾘｴｰﾙSRT        </v>
      </c>
      <c r="H579" s="22" t="str">
        <f>IFERROR(VLOOKUP(E579,Sheet2!A:B,2,0),"")</f>
        <v/>
      </c>
      <c r="I579" s="22" t="str">
        <f t="shared" si="36"/>
        <v>6321</v>
      </c>
      <c r="J579" s="22">
        <f t="shared" si="37"/>
        <v>1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21</v>
      </c>
      <c r="B580" s="22">
        <f>IFERROR(テーブル_Swim015[[#This Row],[組]],"")</f>
        <v>1</v>
      </c>
      <c r="C580" s="22">
        <f>IFERROR(テーブル_Swim015[[#This Row],[水路]],"")</f>
        <v>5</v>
      </c>
      <c r="D580" s="22" t="str">
        <f t="shared" si="39"/>
        <v>2115</v>
      </c>
      <c r="E580" s="22">
        <f>IFERROR(テーブル_Swim015[[#This Row],[選手番号]],"")</f>
        <v>115</v>
      </c>
      <c r="F580" s="22" t="str">
        <f>IFERROR(VLOOKUP(E580,Sheet3!A:H,3,0),"")</f>
        <v xml:space="preserve">山林　香奈                    </v>
      </c>
      <c r="G580" s="22" t="str">
        <f>IFERROR(VLOOKUP(E580,Sheet3!A:H,8,0),"")</f>
        <v xml:space="preserve">ファイブテン    </v>
      </c>
      <c r="H580" s="22" t="str">
        <f>IFERROR(VLOOKUP(E580,Sheet2!A:B,2,0),"")</f>
        <v/>
      </c>
      <c r="I580" s="22" t="str">
        <f t="shared" si="36"/>
        <v>11521</v>
      </c>
      <c r="J580" s="22">
        <f t="shared" si="37"/>
        <v>1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21</v>
      </c>
      <c r="B581" s="22">
        <f>IFERROR(テーブル_Swim015[[#This Row],[組]],"")</f>
        <v>1</v>
      </c>
      <c r="C581" s="22">
        <f>IFERROR(テーブル_Swim015[[#This Row],[水路]],"")</f>
        <v>6</v>
      </c>
      <c r="D581" s="22" t="str">
        <f t="shared" si="39"/>
        <v>2116</v>
      </c>
      <c r="E581" s="22">
        <f>IFERROR(テーブル_Swim015[[#This Row],[選手番号]],"")</f>
        <v>64</v>
      </c>
      <c r="F581" s="22" t="str">
        <f>IFERROR(VLOOKUP(E581,Sheet3!A:H,3,0),"")</f>
        <v xml:space="preserve">曽根芹李空                    </v>
      </c>
      <c r="G581" s="22" t="str">
        <f>IFERROR(VLOOKUP(E581,Sheet3!A:H,8,0),"")</f>
        <v xml:space="preserve">ｴﾘｴｰﾙSRT        </v>
      </c>
      <c r="H581" s="22" t="str">
        <f>IFERROR(VLOOKUP(E581,Sheet2!A:B,2,0),"")</f>
        <v/>
      </c>
      <c r="I581" s="22" t="str">
        <f t="shared" si="36"/>
        <v>6421</v>
      </c>
      <c r="J581" s="22">
        <f t="shared" si="37"/>
        <v>1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21</v>
      </c>
      <c r="B582" s="22">
        <f>IFERROR(テーブル_Swim015[[#This Row],[組]],"")</f>
        <v>1</v>
      </c>
      <c r="C582" s="22">
        <f>IFERROR(テーブル_Swim015[[#This Row],[水路]],"")</f>
        <v>7</v>
      </c>
      <c r="D582" s="22" t="str">
        <f t="shared" si="39"/>
        <v>2117</v>
      </c>
      <c r="E582" s="22">
        <f>IFERROR(テーブル_Swim015[[#This Row],[選手番号]],"")</f>
        <v>164</v>
      </c>
      <c r="F582" s="22" t="str">
        <f>IFERROR(VLOOKUP(E582,Sheet3!A:H,3,0),"")</f>
        <v xml:space="preserve">山田　帆夏                    </v>
      </c>
      <c r="G582" s="22" t="str">
        <f>IFERROR(VLOOKUP(E582,Sheet3!A:H,8,0),"")</f>
        <v xml:space="preserve">ＭＧ双葉        </v>
      </c>
      <c r="H582" s="22" t="str">
        <f>IFERROR(VLOOKUP(E582,Sheet2!A:B,2,0),"")</f>
        <v/>
      </c>
      <c r="I582" s="22" t="str">
        <f t="shared" si="36"/>
        <v>16421</v>
      </c>
      <c r="J582" s="22">
        <f t="shared" si="37"/>
        <v>1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21</v>
      </c>
      <c r="B583" s="22">
        <f>IFERROR(テーブル_Swim015[[#This Row],[組]],"")</f>
        <v>2</v>
      </c>
      <c r="C583" s="22">
        <f>IFERROR(テーブル_Swim015[[#This Row],[水路]],"")</f>
        <v>1</v>
      </c>
      <c r="D583" s="22" t="str">
        <f t="shared" si="39"/>
        <v>2121</v>
      </c>
      <c r="E583" s="22">
        <f>IFERROR(テーブル_Swim015[[#This Row],[選手番号]],"")</f>
        <v>28</v>
      </c>
      <c r="F583" s="22" t="str">
        <f>IFERROR(VLOOKUP(E583,Sheet3!A:H,3,0),"")</f>
        <v xml:space="preserve">池内　杏実                    </v>
      </c>
      <c r="G583" s="22" t="str">
        <f>IFERROR(VLOOKUP(E583,Sheet3!A:H,8,0),"")</f>
        <v xml:space="preserve">五百木ＳＣ      </v>
      </c>
      <c r="H583" s="22" t="str">
        <f>IFERROR(VLOOKUP(E583,Sheet2!A:B,2,0),"")</f>
        <v/>
      </c>
      <c r="I583" s="22" t="str">
        <f t="shared" si="36"/>
        <v>2821</v>
      </c>
      <c r="J583" s="22">
        <f t="shared" si="37"/>
        <v>2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21</v>
      </c>
      <c r="B584" s="22">
        <f>IFERROR(テーブル_Swim015[[#This Row],[組]],"")</f>
        <v>2</v>
      </c>
      <c r="C584" s="22">
        <f>IFERROR(テーブル_Swim015[[#This Row],[水路]],"")</f>
        <v>2</v>
      </c>
      <c r="D584" s="22" t="str">
        <f t="shared" si="39"/>
        <v>2122</v>
      </c>
      <c r="E584" s="22">
        <f>IFERROR(テーブル_Swim015[[#This Row],[選手番号]],"")</f>
        <v>29</v>
      </c>
      <c r="F584" s="22" t="str">
        <f>IFERROR(VLOOKUP(E584,Sheet3!A:H,3,0),"")</f>
        <v xml:space="preserve">松岡　怜佳                    </v>
      </c>
      <c r="G584" s="22" t="str">
        <f>IFERROR(VLOOKUP(E584,Sheet3!A:H,8,0),"")</f>
        <v xml:space="preserve">五百木ＳＣ      </v>
      </c>
      <c r="H584" s="22" t="str">
        <f>IFERROR(VLOOKUP(E584,Sheet2!A:B,2,0),"")</f>
        <v/>
      </c>
      <c r="I584" s="22" t="str">
        <f t="shared" si="36"/>
        <v>2921</v>
      </c>
      <c r="J584" s="22">
        <f t="shared" si="37"/>
        <v>2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21</v>
      </c>
      <c r="B585" s="22">
        <f>IFERROR(テーブル_Swim015[[#This Row],[組]],"")</f>
        <v>2</v>
      </c>
      <c r="C585" s="22">
        <f>IFERROR(テーブル_Swim015[[#This Row],[水路]],"")</f>
        <v>3</v>
      </c>
      <c r="D585" s="22" t="str">
        <f t="shared" si="39"/>
        <v>2123</v>
      </c>
      <c r="E585" s="22">
        <f>IFERROR(テーブル_Swim015[[#This Row],[選手番号]],"")</f>
        <v>234</v>
      </c>
      <c r="F585" s="22" t="str">
        <f>IFERROR(VLOOKUP(E585,Sheet3!A:H,3,0),"")</f>
        <v xml:space="preserve">小田　　楓                    </v>
      </c>
      <c r="G585" s="22" t="str">
        <f>IFERROR(VLOOKUP(E585,Sheet3!A:H,8,0),"")</f>
        <v xml:space="preserve">フィッタ重信    </v>
      </c>
      <c r="H585" s="22" t="str">
        <f>IFERROR(VLOOKUP(E585,Sheet2!A:B,2,0),"")</f>
        <v/>
      </c>
      <c r="I585" s="22" t="str">
        <f t="shared" si="36"/>
        <v>23421</v>
      </c>
      <c r="J585" s="22">
        <f t="shared" si="37"/>
        <v>2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21</v>
      </c>
      <c r="B586" s="22">
        <f>IFERROR(テーブル_Swim015[[#This Row],[組]],"")</f>
        <v>2</v>
      </c>
      <c r="C586" s="22">
        <f>IFERROR(テーブル_Swim015[[#This Row],[水路]],"")</f>
        <v>4</v>
      </c>
      <c r="D586" s="22" t="str">
        <f t="shared" si="39"/>
        <v>2124</v>
      </c>
      <c r="E586" s="22">
        <f>IFERROR(テーブル_Swim015[[#This Row],[選手番号]],"")</f>
        <v>331</v>
      </c>
      <c r="F586" s="22" t="str">
        <f>IFERROR(VLOOKUP(E586,Sheet3!A:H,3,0),"")</f>
        <v xml:space="preserve">濱田　莉子                    </v>
      </c>
      <c r="G586" s="22" t="str">
        <f>IFERROR(VLOOKUP(E586,Sheet3!A:H,8,0),"")</f>
        <v xml:space="preserve">ﾓｰﾆSS           </v>
      </c>
      <c r="H586" s="22" t="str">
        <f>IFERROR(VLOOKUP(E586,Sheet2!A:B,2,0),"")</f>
        <v/>
      </c>
      <c r="I586" s="22" t="str">
        <f t="shared" si="36"/>
        <v>33121</v>
      </c>
      <c r="J586" s="22">
        <f t="shared" si="37"/>
        <v>2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21</v>
      </c>
      <c r="B587" s="22">
        <f>IFERROR(テーブル_Swim015[[#This Row],[組]],"")</f>
        <v>2</v>
      </c>
      <c r="C587" s="22">
        <f>IFERROR(テーブル_Swim015[[#This Row],[水路]],"")</f>
        <v>5</v>
      </c>
      <c r="D587" s="22" t="str">
        <f t="shared" si="39"/>
        <v>2125</v>
      </c>
      <c r="E587" s="22">
        <f>IFERROR(テーブル_Swim015[[#This Row],[選手番号]],"")</f>
        <v>113</v>
      </c>
      <c r="F587" s="22" t="str">
        <f>IFERROR(VLOOKUP(E587,Sheet3!A:H,3,0),"")</f>
        <v xml:space="preserve">星田　一華                    </v>
      </c>
      <c r="G587" s="22" t="str">
        <f>IFERROR(VLOOKUP(E587,Sheet3!A:H,8,0),"")</f>
        <v xml:space="preserve">ファイブテン    </v>
      </c>
      <c r="H587" s="22" t="str">
        <f>IFERROR(VLOOKUP(E587,Sheet2!A:B,2,0),"")</f>
        <v/>
      </c>
      <c r="I587" s="22" t="str">
        <f t="shared" si="36"/>
        <v>11321</v>
      </c>
      <c r="J587" s="22">
        <f t="shared" si="37"/>
        <v>2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21</v>
      </c>
      <c r="B588" s="22">
        <f>IFERROR(テーブル_Swim015[[#This Row],[組]],"")</f>
        <v>2</v>
      </c>
      <c r="C588" s="22">
        <f>IFERROR(テーブル_Swim015[[#This Row],[水路]],"")</f>
        <v>6</v>
      </c>
      <c r="D588" s="22" t="str">
        <f t="shared" si="39"/>
        <v>2126</v>
      </c>
      <c r="E588" s="22">
        <f>IFERROR(テーブル_Swim015[[#This Row],[選手番号]],"")</f>
        <v>109</v>
      </c>
      <c r="F588" s="22" t="str">
        <f>IFERROR(VLOOKUP(E588,Sheet3!A:H,3,0),"")</f>
        <v xml:space="preserve">成松　咲南                    </v>
      </c>
      <c r="G588" s="22" t="str">
        <f>IFERROR(VLOOKUP(E588,Sheet3!A:H,8,0),"")</f>
        <v xml:space="preserve">ファイブテン    </v>
      </c>
      <c r="H588" s="22" t="str">
        <f>IFERROR(VLOOKUP(E588,Sheet2!A:B,2,0),"")</f>
        <v/>
      </c>
      <c r="I588" s="22" t="str">
        <f t="shared" si="36"/>
        <v>10921</v>
      </c>
      <c r="J588" s="22">
        <f t="shared" si="37"/>
        <v>2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21</v>
      </c>
      <c r="B589" s="22">
        <f>IFERROR(テーブル_Swim015[[#This Row],[組]],"")</f>
        <v>2</v>
      </c>
      <c r="C589" s="22">
        <f>IFERROR(テーブル_Swim015[[#This Row],[水路]],"")</f>
        <v>7</v>
      </c>
      <c r="D589" s="22" t="str">
        <f t="shared" si="39"/>
        <v>2127</v>
      </c>
      <c r="E589" s="22">
        <f>IFERROR(テーブル_Swim015[[#This Row],[選手番号]],"")</f>
        <v>317</v>
      </c>
      <c r="F589" s="22" t="str">
        <f>IFERROR(VLOOKUP(E589,Sheet3!A:H,3,0),"")</f>
        <v xml:space="preserve">岡本　心陽                    </v>
      </c>
      <c r="G589" s="22" t="str">
        <f>IFERROR(VLOOKUP(E589,Sheet3!A:H,8,0),"")</f>
        <v xml:space="preserve">MESSA           </v>
      </c>
      <c r="H589" s="22" t="str">
        <f>IFERROR(VLOOKUP(E589,Sheet2!A:B,2,0),"")</f>
        <v/>
      </c>
      <c r="I589" s="22" t="str">
        <f t="shared" si="36"/>
        <v>31721</v>
      </c>
      <c r="J589" s="22">
        <f t="shared" si="37"/>
        <v>2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21</v>
      </c>
      <c r="B590" s="22">
        <f>IFERROR(テーブル_Swim015[[#This Row],[組]],"")</f>
        <v>3</v>
      </c>
      <c r="C590" s="22">
        <f>IFERROR(テーブル_Swim015[[#This Row],[水路]],"")</f>
        <v>1</v>
      </c>
      <c r="D590" s="22" t="str">
        <f t="shared" si="39"/>
        <v>2131</v>
      </c>
      <c r="E590" s="22">
        <f>IFERROR(テーブル_Swim015[[#This Row],[選手番号]],"")</f>
        <v>108</v>
      </c>
      <c r="F590" s="22" t="str">
        <f>IFERROR(VLOOKUP(E590,Sheet3!A:H,3,0),"")</f>
        <v xml:space="preserve">向井　咲夏                    </v>
      </c>
      <c r="G590" s="22" t="str">
        <f>IFERROR(VLOOKUP(E590,Sheet3!A:H,8,0),"")</f>
        <v xml:space="preserve">ファイブテン    </v>
      </c>
      <c r="H590" s="22" t="str">
        <f>IFERROR(VLOOKUP(E590,Sheet2!A:B,2,0),"")</f>
        <v/>
      </c>
      <c r="I590" s="22" t="str">
        <f t="shared" si="36"/>
        <v>10821</v>
      </c>
      <c r="J590" s="22">
        <f t="shared" si="37"/>
        <v>3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21</v>
      </c>
      <c r="B591" s="22">
        <f>IFERROR(テーブル_Swim015[[#This Row],[組]],"")</f>
        <v>3</v>
      </c>
      <c r="C591" s="22">
        <f>IFERROR(テーブル_Swim015[[#This Row],[水路]],"")</f>
        <v>2</v>
      </c>
      <c r="D591" s="22" t="str">
        <f t="shared" si="39"/>
        <v>2132</v>
      </c>
      <c r="E591" s="22">
        <f>IFERROR(テーブル_Swim015[[#This Row],[選手番号]],"")</f>
        <v>78</v>
      </c>
      <c r="F591" s="22" t="str">
        <f>IFERROR(VLOOKUP(E591,Sheet3!A:H,3,0),"")</f>
        <v xml:space="preserve">門田　七海                    </v>
      </c>
      <c r="G591" s="22" t="str">
        <f>IFERROR(VLOOKUP(E591,Sheet3!A:H,8,0),"")</f>
        <v xml:space="preserve">ＭＧ瀬戸内      </v>
      </c>
      <c r="H591" s="22" t="str">
        <f>IFERROR(VLOOKUP(E591,Sheet2!A:B,2,0),"")</f>
        <v/>
      </c>
      <c r="I591" s="22" t="str">
        <f t="shared" si="36"/>
        <v>7821</v>
      </c>
      <c r="J591" s="22">
        <f t="shared" si="37"/>
        <v>3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21</v>
      </c>
      <c r="B592" s="22">
        <f>IFERROR(テーブル_Swim015[[#This Row],[組]],"")</f>
        <v>3</v>
      </c>
      <c r="C592" s="22">
        <f>IFERROR(テーブル_Swim015[[#This Row],[水路]],"")</f>
        <v>3</v>
      </c>
      <c r="D592" s="22" t="str">
        <f t="shared" si="39"/>
        <v>2133</v>
      </c>
      <c r="E592" s="22">
        <f>IFERROR(テーブル_Swim015[[#This Row],[選手番号]],"")</f>
        <v>228</v>
      </c>
      <c r="F592" s="22" t="str">
        <f>IFERROR(VLOOKUP(E592,Sheet3!A:H,3,0),"")</f>
        <v xml:space="preserve">神野　心愛                    </v>
      </c>
      <c r="G592" s="22" t="str">
        <f>IFERROR(VLOOKUP(E592,Sheet3!A:H,8,0),"")</f>
        <v xml:space="preserve">フィッタ重信    </v>
      </c>
      <c r="H592" s="22" t="str">
        <f>IFERROR(VLOOKUP(E592,Sheet2!A:B,2,0),"")</f>
        <v/>
      </c>
      <c r="I592" s="22" t="str">
        <f t="shared" si="36"/>
        <v>22821</v>
      </c>
      <c r="J592" s="22">
        <f t="shared" si="37"/>
        <v>3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21</v>
      </c>
      <c r="B593" s="22">
        <f>IFERROR(テーブル_Swim015[[#This Row],[組]],"")</f>
        <v>3</v>
      </c>
      <c r="C593" s="22">
        <f>IFERROR(テーブル_Swim015[[#This Row],[水路]],"")</f>
        <v>4</v>
      </c>
      <c r="D593" s="22" t="str">
        <f t="shared" si="39"/>
        <v>2134</v>
      </c>
      <c r="E593" s="22">
        <f>IFERROR(テーブル_Swim015[[#This Row],[選手番号]],"")</f>
        <v>222</v>
      </c>
      <c r="F593" s="22" t="str">
        <f>IFERROR(VLOOKUP(E593,Sheet3!A:H,3,0),"")</f>
        <v xml:space="preserve">田坂　真唯                    </v>
      </c>
      <c r="G593" s="22" t="str">
        <f>IFERROR(VLOOKUP(E593,Sheet3!A:H,8,0),"")</f>
        <v xml:space="preserve">フィッタ重信    </v>
      </c>
      <c r="H593" s="22" t="str">
        <f>IFERROR(VLOOKUP(E593,Sheet2!A:B,2,0),"")</f>
        <v/>
      </c>
      <c r="I593" s="22" t="str">
        <f t="shared" si="36"/>
        <v>22221</v>
      </c>
      <c r="J593" s="22">
        <f t="shared" si="37"/>
        <v>3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21</v>
      </c>
      <c r="B594" s="22">
        <f>IFERROR(テーブル_Swim015[[#This Row],[組]],"")</f>
        <v>3</v>
      </c>
      <c r="C594" s="22">
        <f>IFERROR(テーブル_Swim015[[#This Row],[水路]],"")</f>
        <v>5</v>
      </c>
      <c r="D594" s="22" t="str">
        <f t="shared" si="39"/>
        <v>2135</v>
      </c>
      <c r="E594" s="22">
        <f>IFERROR(テーブル_Swim015[[#This Row],[選手番号]],"")</f>
        <v>279</v>
      </c>
      <c r="F594" s="22" t="str">
        <f>IFERROR(VLOOKUP(E594,Sheet3!A:H,3,0),"")</f>
        <v xml:space="preserve">佐々木結萌                    </v>
      </c>
      <c r="G594" s="22" t="str">
        <f>IFERROR(VLOOKUP(E594,Sheet3!A:H,8,0),"")</f>
        <v xml:space="preserve">ﾌｧｲﾌﾞﾃﾝ東予     </v>
      </c>
      <c r="H594" s="22" t="str">
        <f>IFERROR(VLOOKUP(E594,Sheet2!A:B,2,0),"")</f>
        <v/>
      </c>
      <c r="I594" s="22" t="str">
        <f t="shared" si="36"/>
        <v>27921</v>
      </c>
      <c r="J594" s="22">
        <f t="shared" si="37"/>
        <v>3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21</v>
      </c>
      <c r="B595" s="22">
        <f>IFERROR(テーブル_Swim015[[#This Row],[組]],"")</f>
        <v>3</v>
      </c>
      <c r="C595" s="22">
        <f>IFERROR(テーブル_Swim015[[#This Row],[水路]],"")</f>
        <v>6</v>
      </c>
      <c r="D595" s="22" t="str">
        <f t="shared" si="39"/>
        <v>2136</v>
      </c>
      <c r="E595" s="22">
        <f>IFERROR(テーブル_Swim015[[#This Row],[選手番号]],"")</f>
        <v>338</v>
      </c>
      <c r="F595" s="22" t="str">
        <f>IFERROR(VLOOKUP(E595,Sheet3!A:H,3,0),"")</f>
        <v xml:space="preserve">谷本いづみ                    </v>
      </c>
      <c r="G595" s="22" t="str">
        <f>IFERROR(VLOOKUP(E595,Sheet3!A:H,8,0),"")</f>
        <v xml:space="preserve">えいしSC砥部    </v>
      </c>
      <c r="H595" s="22" t="str">
        <f>IFERROR(VLOOKUP(E595,Sheet2!A:B,2,0),"")</f>
        <v/>
      </c>
      <c r="I595" s="22" t="str">
        <f t="shared" ref="I595:I658" si="40">CONCATENATE(E595,A595)</f>
        <v>33821</v>
      </c>
      <c r="J595" s="22">
        <f t="shared" ref="J595:J658" si="41">B595</f>
        <v>3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21</v>
      </c>
      <c r="B596" s="22">
        <f>IFERROR(テーブル_Swim015[[#This Row],[組]],"")</f>
        <v>3</v>
      </c>
      <c r="C596" s="22">
        <f>IFERROR(テーブル_Swim015[[#This Row],[水路]],"")</f>
        <v>7</v>
      </c>
      <c r="D596" s="22" t="str">
        <f t="shared" si="39"/>
        <v>2137</v>
      </c>
      <c r="E596" s="22">
        <f>IFERROR(テーブル_Swim015[[#This Row],[選手番号]],"")</f>
        <v>110</v>
      </c>
      <c r="F596" s="22" t="str">
        <f>IFERROR(VLOOKUP(E596,Sheet3!A:H,3,0),"")</f>
        <v xml:space="preserve">永井　陽菜                    </v>
      </c>
      <c r="G596" s="22" t="str">
        <f>IFERROR(VLOOKUP(E596,Sheet3!A:H,8,0),"")</f>
        <v xml:space="preserve">ファイブテン    </v>
      </c>
      <c r="H596" s="22" t="str">
        <f>IFERROR(VLOOKUP(E596,Sheet2!A:B,2,0),"")</f>
        <v/>
      </c>
      <c r="I596" s="22" t="str">
        <f t="shared" si="40"/>
        <v>11021</v>
      </c>
      <c r="J596" s="22">
        <f t="shared" si="41"/>
        <v>3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21</v>
      </c>
      <c r="B597" s="22">
        <f>IFERROR(テーブル_Swim015[[#This Row],[組]],"")</f>
        <v>4</v>
      </c>
      <c r="C597" s="22">
        <f>IFERROR(テーブル_Swim015[[#This Row],[水路]],"")</f>
        <v>1</v>
      </c>
      <c r="D597" s="22" t="str">
        <f t="shared" si="39"/>
        <v>2141</v>
      </c>
      <c r="E597" s="22">
        <f>IFERROR(テーブル_Swim015[[#This Row],[選手番号]],"")</f>
        <v>111</v>
      </c>
      <c r="F597" s="22" t="str">
        <f>IFERROR(VLOOKUP(E597,Sheet3!A:H,3,0),"")</f>
        <v xml:space="preserve">森　　　優                    </v>
      </c>
      <c r="G597" s="22" t="str">
        <f>IFERROR(VLOOKUP(E597,Sheet3!A:H,8,0),"")</f>
        <v xml:space="preserve">ファイブテン    </v>
      </c>
      <c r="H597" s="22" t="str">
        <f>IFERROR(VLOOKUP(E597,Sheet2!A:B,2,0),"")</f>
        <v/>
      </c>
      <c r="I597" s="22" t="str">
        <f t="shared" si="40"/>
        <v>11121</v>
      </c>
      <c r="J597" s="22">
        <f t="shared" si="41"/>
        <v>4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21</v>
      </c>
      <c r="B598" s="22">
        <f>IFERROR(テーブル_Swim015[[#This Row],[組]],"")</f>
        <v>4</v>
      </c>
      <c r="C598" s="22">
        <f>IFERROR(テーブル_Swim015[[#This Row],[水路]],"")</f>
        <v>2</v>
      </c>
      <c r="D598" s="22" t="str">
        <f t="shared" si="39"/>
        <v>2142</v>
      </c>
      <c r="E598" s="22">
        <f>IFERROR(テーブル_Swim015[[#This Row],[選手番号]],"")</f>
        <v>264</v>
      </c>
      <c r="F598" s="22" t="str">
        <f>IFERROR(VLOOKUP(E598,Sheet3!A:H,3,0),"")</f>
        <v xml:space="preserve">中村　美咲                    </v>
      </c>
      <c r="G598" s="22" t="str">
        <f>IFERROR(VLOOKUP(E598,Sheet3!A:H,8,0),"")</f>
        <v xml:space="preserve">フィッタ吉田    </v>
      </c>
      <c r="H598" s="22" t="str">
        <f>IFERROR(VLOOKUP(E598,Sheet2!A:B,2,0),"")</f>
        <v/>
      </c>
      <c r="I598" s="22" t="str">
        <f t="shared" si="40"/>
        <v>26421</v>
      </c>
      <c r="J598" s="22">
        <f t="shared" si="41"/>
        <v>4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21</v>
      </c>
      <c r="B599" s="22">
        <f>IFERROR(テーブル_Swim015[[#This Row],[組]],"")</f>
        <v>4</v>
      </c>
      <c r="C599" s="22">
        <f>IFERROR(テーブル_Swim015[[#This Row],[水路]],"")</f>
        <v>3</v>
      </c>
      <c r="D599" s="22" t="str">
        <f t="shared" si="39"/>
        <v>2143</v>
      </c>
      <c r="E599" s="22">
        <f>IFERROR(テーブル_Swim015[[#This Row],[選手番号]],"")</f>
        <v>324</v>
      </c>
      <c r="F599" s="22" t="str">
        <f>IFERROR(VLOOKUP(E599,Sheet3!A:H,3,0),"")</f>
        <v xml:space="preserve">藤田　麻未                    </v>
      </c>
      <c r="G599" s="22" t="str">
        <f>IFERROR(VLOOKUP(E599,Sheet3!A:H,8,0),"")</f>
        <v xml:space="preserve">AzuMax          </v>
      </c>
      <c r="H599" s="22" t="str">
        <f>IFERROR(VLOOKUP(E599,Sheet2!A:B,2,0),"")</f>
        <v/>
      </c>
      <c r="I599" s="22" t="str">
        <f t="shared" si="40"/>
        <v>32421</v>
      </c>
      <c r="J599" s="22">
        <f t="shared" si="41"/>
        <v>4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21</v>
      </c>
      <c r="B600" s="22">
        <f>IFERROR(テーブル_Swim015[[#This Row],[組]],"")</f>
        <v>4</v>
      </c>
      <c r="C600" s="22">
        <f>IFERROR(テーブル_Swim015[[#This Row],[水路]],"")</f>
        <v>4</v>
      </c>
      <c r="D600" s="22" t="str">
        <f t="shared" si="39"/>
        <v>2144</v>
      </c>
      <c r="E600" s="22">
        <f>IFERROR(テーブル_Swim015[[#This Row],[選手番号]],"")</f>
        <v>225</v>
      </c>
      <c r="F600" s="22" t="str">
        <f>IFERROR(VLOOKUP(E600,Sheet3!A:H,3,0),"")</f>
        <v xml:space="preserve">川添　美結                    </v>
      </c>
      <c r="G600" s="22" t="str">
        <f>IFERROR(VLOOKUP(E600,Sheet3!A:H,8,0),"")</f>
        <v xml:space="preserve">フィッタ重信    </v>
      </c>
      <c r="H600" s="22" t="str">
        <f>IFERROR(VLOOKUP(E600,Sheet2!A:B,2,0),"")</f>
        <v/>
      </c>
      <c r="I600" s="22" t="str">
        <f t="shared" si="40"/>
        <v>22521</v>
      </c>
      <c r="J600" s="22">
        <f t="shared" si="41"/>
        <v>4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21</v>
      </c>
      <c r="B601" s="22">
        <f>IFERROR(テーブル_Swim015[[#This Row],[組]],"")</f>
        <v>4</v>
      </c>
      <c r="C601" s="22">
        <f>IFERROR(テーブル_Swim015[[#This Row],[水路]],"")</f>
        <v>5</v>
      </c>
      <c r="D601" s="22" t="str">
        <f t="shared" si="39"/>
        <v>2145</v>
      </c>
      <c r="E601" s="22">
        <f>IFERROR(テーブル_Swim015[[#This Row],[選手番号]],"")</f>
        <v>99</v>
      </c>
      <c r="F601" s="22" t="str">
        <f>IFERROR(VLOOKUP(E601,Sheet3!A:H,3,0),"")</f>
        <v xml:space="preserve">今城　姫桜                    </v>
      </c>
      <c r="G601" s="22" t="str">
        <f>IFERROR(VLOOKUP(E601,Sheet3!A:H,8,0),"")</f>
        <v xml:space="preserve">ファイブテン    </v>
      </c>
      <c r="H601" s="22" t="str">
        <f>IFERROR(VLOOKUP(E601,Sheet2!A:B,2,0),"")</f>
        <v/>
      </c>
      <c r="I601" s="22" t="str">
        <f t="shared" si="40"/>
        <v>9921</v>
      </c>
      <c r="J601" s="22">
        <f t="shared" si="41"/>
        <v>4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21</v>
      </c>
      <c r="B602" s="22">
        <f>IFERROR(テーブル_Swim015[[#This Row],[組]],"")</f>
        <v>4</v>
      </c>
      <c r="C602" s="22">
        <f>IFERROR(テーブル_Swim015[[#This Row],[水路]],"")</f>
        <v>6</v>
      </c>
      <c r="D602" s="22" t="str">
        <f t="shared" si="39"/>
        <v>2146</v>
      </c>
      <c r="E602" s="22">
        <f>IFERROR(テーブル_Swim015[[#This Row],[選手番号]],"")</f>
        <v>24</v>
      </c>
      <c r="F602" s="22" t="str">
        <f>IFERROR(VLOOKUP(E602,Sheet3!A:H,3,0),"")</f>
        <v xml:space="preserve">秀野　　葵                    </v>
      </c>
      <c r="G602" s="22" t="str">
        <f>IFERROR(VLOOKUP(E602,Sheet3!A:H,8,0),"")</f>
        <v xml:space="preserve">五百木ＳＣ      </v>
      </c>
      <c r="H602" s="22" t="str">
        <f>IFERROR(VLOOKUP(E602,Sheet2!A:B,2,0),"")</f>
        <v/>
      </c>
      <c r="I602" s="22" t="str">
        <f t="shared" si="40"/>
        <v>2421</v>
      </c>
      <c r="J602" s="22">
        <f t="shared" si="41"/>
        <v>4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21</v>
      </c>
      <c r="B603" s="22">
        <f>IFERROR(テーブル_Swim015[[#This Row],[組]],"")</f>
        <v>4</v>
      </c>
      <c r="C603" s="22">
        <f>IFERROR(テーブル_Swim015[[#This Row],[水路]],"")</f>
        <v>7</v>
      </c>
      <c r="D603" s="22" t="str">
        <f t="shared" si="39"/>
        <v>2147</v>
      </c>
      <c r="E603" s="22">
        <f>IFERROR(テーブル_Swim015[[#This Row],[選手番号]],"")</f>
        <v>278</v>
      </c>
      <c r="F603" s="22" t="str">
        <f>IFERROR(VLOOKUP(E603,Sheet3!A:H,3,0),"")</f>
        <v xml:space="preserve">日野姫花李                    </v>
      </c>
      <c r="G603" s="22" t="str">
        <f>IFERROR(VLOOKUP(E603,Sheet3!A:H,8,0),"")</f>
        <v xml:space="preserve">ﾌｧｲﾌﾞﾃﾝ東予     </v>
      </c>
      <c r="H603" s="22" t="str">
        <f>IFERROR(VLOOKUP(E603,Sheet2!A:B,2,0),"")</f>
        <v/>
      </c>
      <c r="I603" s="22" t="str">
        <f t="shared" si="40"/>
        <v>27821</v>
      </c>
      <c r="J603" s="22">
        <f t="shared" si="41"/>
        <v>4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21</v>
      </c>
      <c r="B604" s="22">
        <f>IFERROR(テーブル_Swim015[[#This Row],[組]],"")</f>
        <v>5</v>
      </c>
      <c r="C604" s="22">
        <f>IFERROR(テーブル_Swim015[[#This Row],[水路]],"")</f>
        <v>1</v>
      </c>
      <c r="D604" s="22" t="str">
        <f t="shared" si="39"/>
        <v>2151</v>
      </c>
      <c r="E604" s="22">
        <f>IFERROR(テーブル_Swim015[[#This Row],[選手番号]],"")</f>
        <v>103</v>
      </c>
      <c r="F604" s="22" t="str">
        <f>IFERROR(VLOOKUP(E604,Sheet3!A:H,3,0),"")</f>
        <v xml:space="preserve">二宮　花音                    </v>
      </c>
      <c r="G604" s="22" t="str">
        <f>IFERROR(VLOOKUP(E604,Sheet3!A:H,8,0),"")</f>
        <v xml:space="preserve">ファイブテン    </v>
      </c>
      <c r="H604" s="22" t="str">
        <f>IFERROR(VLOOKUP(E604,Sheet2!A:B,2,0),"")</f>
        <v/>
      </c>
      <c r="I604" s="22" t="str">
        <f t="shared" si="40"/>
        <v>10321</v>
      </c>
      <c r="J604" s="22">
        <f t="shared" si="41"/>
        <v>5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21</v>
      </c>
      <c r="B605" s="22">
        <f>IFERROR(テーブル_Swim015[[#This Row],[組]],"")</f>
        <v>5</v>
      </c>
      <c r="C605" s="22">
        <f>IFERROR(テーブル_Swim015[[#This Row],[水路]],"")</f>
        <v>2</v>
      </c>
      <c r="D605" s="22" t="str">
        <f t="shared" si="39"/>
        <v>2152</v>
      </c>
      <c r="E605" s="22">
        <f>IFERROR(テーブル_Swim015[[#This Row],[選手番号]],"")</f>
        <v>159</v>
      </c>
      <c r="F605" s="22" t="str">
        <f>IFERROR(VLOOKUP(E605,Sheet3!A:H,3,0),"")</f>
        <v xml:space="preserve">水田結依子                    </v>
      </c>
      <c r="G605" s="22" t="str">
        <f>IFERROR(VLOOKUP(E605,Sheet3!A:H,8,0),"")</f>
        <v xml:space="preserve">ＭＧ双葉        </v>
      </c>
      <c r="H605" s="22" t="str">
        <f>IFERROR(VLOOKUP(E605,Sheet2!A:B,2,0),"")</f>
        <v/>
      </c>
      <c r="I605" s="22" t="str">
        <f t="shared" si="40"/>
        <v>15921</v>
      </c>
      <c r="J605" s="22">
        <f t="shared" si="41"/>
        <v>5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21</v>
      </c>
      <c r="B606" s="22">
        <f>IFERROR(テーブル_Swim015[[#This Row],[組]],"")</f>
        <v>5</v>
      </c>
      <c r="C606" s="22">
        <f>IFERROR(テーブル_Swim015[[#This Row],[水路]],"")</f>
        <v>3</v>
      </c>
      <c r="D606" s="22" t="str">
        <f t="shared" si="39"/>
        <v>2153</v>
      </c>
      <c r="E606" s="22">
        <f>IFERROR(テーブル_Swim015[[#This Row],[選手番号]],"")</f>
        <v>196</v>
      </c>
      <c r="F606" s="22" t="str">
        <f>IFERROR(VLOOKUP(E606,Sheet3!A:H,3,0),"")</f>
        <v xml:space="preserve">高山　結衣                    </v>
      </c>
      <c r="G606" s="22" t="str">
        <f>IFERROR(VLOOKUP(E606,Sheet3!A:H,8,0),"")</f>
        <v xml:space="preserve">フィッタ松山    </v>
      </c>
      <c r="H606" s="22" t="str">
        <f>IFERROR(VLOOKUP(E606,Sheet2!A:B,2,0),"")</f>
        <v/>
      </c>
      <c r="I606" s="22" t="str">
        <f t="shared" si="40"/>
        <v>19621</v>
      </c>
      <c r="J606" s="22">
        <f t="shared" si="41"/>
        <v>5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21</v>
      </c>
      <c r="B607" s="22">
        <f>IFERROR(テーブル_Swim015[[#This Row],[組]],"")</f>
        <v>5</v>
      </c>
      <c r="C607" s="22">
        <f>IFERROR(テーブル_Swim015[[#This Row],[水路]],"")</f>
        <v>4</v>
      </c>
      <c r="D607" s="22" t="str">
        <f t="shared" si="39"/>
        <v>2154</v>
      </c>
      <c r="E607" s="22">
        <f>IFERROR(テーブル_Swim015[[#This Row],[選手番号]],"")</f>
        <v>101</v>
      </c>
      <c r="F607" s="22" t="str">
        <f>IFERROR(VLOOKUP(E607,Sheet3!A:H,3,0),"")</f>
        <v xml:space="preserve">藤田　真央                    </v>
      </c>
      <c r="G607" s="22" t="str">
        <f>IFERROR(VLOOKUP(E607,Sheet3!A:H,8,0),"")</f>
        <v xml:space="preserve">ファイブテン    </v>
      </c>
      <c r="H607" s="22" t="str">
        <f>IFERROR(VLOOKUP(E607,Sheet2!A:B,2,0),"")</f>
        <v/>
      </c>
      <c r="I607" s="22" t="str">
        <f t="shared" si="40"/>
        <v>10121</v>
      </c>
      <c r="J607" s="22">
        <f t="shared" si="41"/>
        <v>5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21</v>
      </c>
      <c r="B608" s="22">
        <f>IFERROR(テーブル_Swim015[[#This Row],[組]],"")</f>
        <v>5</v>
      </c>
      <c r="C608" s="22">
        <f>IFERROR(テーブル_Swim015[[#This Row],[水路]],"")</f>
        <v>5</v>
      </c>
      <c r="D608" s="22" t="str">
        <f t="shared" si="39"/>
        <v>2155</v>
      </c>
      <c r="E608" s="22">
        <f>IFERROR(テーブル_Swim015[[#This Row],[選手番号]],"")</f>
        <v>260</v>
      </c>
      <c r="F608" s="22" t="str">
        <f>IFERROR(VLOOKUP(E608,Sheet3!A:H,3,0),"")</f>
        <v xml:space="preserve">戎　　真花                    </v>
      </c>
      <c r="G608" s="22" t="str">
        <f>IFERROR(VLOOKUP(E608,Sheet3!A:H,8,0),"")</f>
        <v xml:space="preserve">フィッタ吉田    </v>
      </c>
      <c r="H608" s="22" t="str">
        <f>IFERROR(VLOOKUP(E608,Sheet2!A:B,2,0),"")</f>
        <v/>
      </c>
      <c r="I608" s="22" t="str">
        <f t="shared" si="40"/>
        <v>26021</v>
      </c>
      <c r="J608" s="22">
        <f t="shared" si="41"/>
        <v>5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21</v>
      </c>
      <c r="B609" s="22">
        <f>IFERROR(テーブル_Swim015[[#This Row],[組]],"")</f>
        <v>5</v>
      </c>
      <c r="C609" s="22">
        <f>IFERROR(テーブル_Swim015[[#This Row],[水路]],"")</f>
        <v>6</v>
      </c>
      <c r="D609" s="22" t="str">
        <f t="shared" si="39"/>
        <v>2156</v>
      </c>
      <c r="E609" s="22">
        <f>IFERROR(テーブル_Swim015[[#This Row],[選手番号]],"")</f>
        <v>257</v>
      </c>
      <c r="F609" s="22" t="str">
        <f>IFERROR(VLOOKUP(E609,Sheet3!A:H,3,0),"")</f>
        <v xml:space="preserve">前田　唯菜                    </v>
      </c>
      <c r="G609" s="22" t="str">
        <f>IFERROR(VLOOKUP(E609,Sheet3!A:H,8,0),"")</f>
        <v xml:space="preserve">フィッタ吉田    </v>
      </c>
      <c r="H609" s="22" t="str">
        <f>IFERROR(VLOOKUP(E609,Sheet2!A:B,2,0),"")</f>
        <v/>
      </c>
      <c r="I609" s="22" t="str">
        <f t="shared" si="40"/>
        <v>25721</v>
      </c>
      <c r="J609" s="22">
        <f t="shared" si="41"/>
        <v>5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21</v>
      </c>
      <c r="B610" s="22">
        <f>IFERROR(テーブル_Swim015[[#This Row],[組]],"")</f>
        <v>5</v>
      </c>
      <c r="C610" s="22">
        <f>IFERROR(テーブル_Swim015[[#This Row],[水路]],"")</f>
        <v>7</v>
      </c>
      <c r="D610" s="22" t="str">
        <f t="shared" si="39"/>
        <v>2157</v>
      </c>
      <c r="E610" s="22">
        <f>IFERROR(テーブル_Swim015[[#This Row],[選手番号]],"")</f>
        <v>259</v>
      </c>
      <c r="F610" s="22" t="str">
        <f>IFERROR(VLOOKUP(E610,Sheet3!A:H,3,0),"")</f>
        <v xml:space="preserve">宇都宮未来                    </v>
      </c>
      <c r="G610" s="22" t="str">
        <f>IFERROR(VLOOKUP(E610,Sheet3!A:H,8,0),"")</f>
        <v xml:space="preserve">フィッタ吉田    </v>
      </c>
      <c r="H610" s="22" t="str">
        <f>IFERROR(VLOOKUP(E610,Sheet2!A:B,2,0),"")</f>
        <v/>
      </c>
      <c r="I610" s="22" t="str">
        <f t="shared" si="40"/>
        <v>25921</v>
      </c>
      <c r="J610" s="22">
        <f t="shared" si="41"/>
        <v>5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22</v>
      </c>
      <c r="B611" s="22">
        <f>IFERROR(テーブル_Swim015[[#This Row],[組]],"")</f>
        <v>1</v>
      </c>
      <c r="C611" s="22">
        <f>IFERROR(テーブル_Swim015[[#This Row],[水路]],"")</f>
        <v>1</v>
      </c>
      <c r="D611" s="22" t="str">
        <f t="shared" si="39"/>
        <v>2211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>022</v>
      </c>
      <c r="J611" s="22">
        <f t="shared" si="41"/>
        <v>1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22</v>
      </c>
      <c r="B612" s="22">
        <f>IFERROR(テーブル_Swim015[[#This Row],[組]],"")</f>
        <v>1</v>
      </c>
      <c r="C612" s="22">
        <f>IFERROR(テーブル_Swim015[[#This Row],[水路]],"")</f>
        <v>2</v>
      </c>
      <c r="D612" s="22" t="str">
        <f t="shared" si="39"/>
        <v>2212</v>
      </c>
      <c r="E612" s="22">
        <f>IFERROR(テーブル_Swim015[[#This Row],[選手番号]],"")</f>
        <v>0</v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/>
      </c>
      <c r="I612" s="22" t="str">
        <f t="shared" si="40"/>
        <v>022</v>
      </c>
      <c r="J612" s="22">
        <f t="shared" si="41"/>
        <v>1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22</v>
      </c>
      <c r="B613" s="22">
        <f>IFERROR(テーブル_Swim015[[#This Row],[組]],"")</f>
        <v>1</v>
      </c>
      <c r="C613" s="22">
        <f>IFERROR(テーブル_Swim015[[#This Row],[水路]],"")</f>
        <v>3</v>
      </c>
      <c r="D613" s="22" t="str">
        <f t="shared" si="39"/>
        <v>2213</v>
      </c>
      <c r="E613" s="22">
        <f>IFERROR(テーブル_Swim015[[#This Row],[選手番号]],"")</f>
        <v>95</v>
      </c>
      <c r="F613" s="22" t="str">
        <f>IFERROR(VLOOKUP(E613,Sheet3!A:H,3,0),"")</f>
        <v xml:space="preserve">高橋　昇暉                    </v>
      </c>
      <c r="G613" s="22" t="str">
        <f>IFERROR(VLOOKUP(E613,Sheet3!A:H,8,0),"")</f>
        <v xml:space="preserve">ファイブテン    </v>
      </c>
      <c r="H613" s="22" t="str">
        <f>IFERROR(VLOOKUP(E613,Sheet2!A:B,2,0),"")</f>
        <v/>
      </c>
      <c r="I613" s="22" t="str">
        <f t="shared" si="40"/>
        <v>9522</v>
      </c>
      <c r="J613" s="22">
        <f t="shared" si="41"/>
        <v>1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22</v>
      </c>
      <c r="B614" s="22">
        <f>IFERROR(テーブル_Swim015[[#This Row],[組]],"")</f>
        <v>1</v>
      </c>
      <c r="C614" s="22">
        <f>IFERROR(テーブル_Swim015[[#This Row],[水路]],"")</f>
        <v>4</v>
      </c>
      <c r="D614" s="22" t="str">
        <f t="shared" si="39"/>
        <v>2214</v>
      </c>
      <c r="E614" s="22">
        <f>IFERROR(テーブル_Swim015[[#This Row],[選手番号]],"")</f>
        <v>277</v>
      </c>
      <c r="F614" s="22" t="str">
        <f>IFERROR(VLOOKUP(E614,Sheet3!A:H,3,0),"")</f>
        <v xml:space="preserve">尾田　慎羅                    </v>
      </c>
      <c r="G614" s="22" t="str">
        <f>IFERROR(VLOOKUP(E614,Sheet3!A:H,8,0),"")</f>
        <v xml:space="preserve">ﾌｧｲﾌﾞﾃﾝ東予     </v>
      </c>
      <c r="H614" s="22" t="str">
        <f>IFERROR(VLOOKUP(E614,Sheet2!A:B,2,0),"")</f>
        <v/>
      </c>
      <c r="I614" s="22" t="str">
        <f t="shared" si="40"/>
        <v>27722</v>
      </c>
      <c r="J614" s="22">
        <f t="shared" si="41"/>
        <v>1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22</v>
      </c>
      <c r="B615" s="22">
        <f>IFERROR(テーブル_Swim015[[#This Row],[組]],"")</f>
        <v>1</v>
      </c>
      <c r="C615" s="22">
        <f>IFERROR(テーブル_Swim015[[#This Row],[水路]],"")</f>
        <v>5</v>
      </c>
      <c r="D615" s="22" t="str">
        <f t="shared" si="39"/>
        <v>2215</v>
      </c>
      <c r="E615" s="22">
        <f>IFERROR(テーブル_Swim015[[#This Row],[選手番号]],"")</f>
        <v>190</v>
      </c>
      <c r="F615" s="22" t="str">
        <f>IFERROR(VLOOKUP(E615,Sheet3!A:H,3,0),"")</f>
        <v xml:space="preserve">藤並　幹太                    </v>
      </c>
      <c r="G615" s="22" t="str">
        <f>IFERROR(VLOOKUP(E615,Sheet3!A:H,8,0),"")</f>
        <v xml:space="preserve">フィッタ松山    </v>
      </c>
      <c r="H615" s="22" t="str">
        <f>IFERROR(VLOOKUP(E615,Sheet2!A:B,2,0),"")</f>
        <v/>
      </c>
      <c r="I615" s="22" t="str">
        <f t="shared" si="40"/>
        <v>19022</v>
      </c>
      <c r="J615" s="22">
        <f t="shared" si="41"/>
        <v>1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22</v>
      </c>
      <c r="B616" s="22">
        <f>IFERROR(テーブル_Swim015[[#This Row],[組]],"")</f>
        <v>1</v>
      </c>
      <c r="C616" s="22">
        <f>IFERROR(テーブル_Swim015[[#This Row],[水路]],"")</f>
        <v>6</v>
      </c>
      <c r="D616" s="22" t="str">
        <f t="shared" si="39"/>
        <v>2216</v>
      </c>
      <c r="E616" s="22">
        <f>IFERROR(テーブル_Swim015[[#This Row],[選手番号]],"")</f>
        <v>0</v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>022</v>
      </c>
      <c r="J616" s="22">
        <f t="shared" si="41"/>
        <v>1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22</v>
      </c>
      <c r="B617" s="22">
        <f>IFERROR(テーブル_Swim015[[#This Row],[組]],"")</f>
        <v>1</v>
      </c>
      <c r="C617" s="22">
        <f>IFERROR(テーブル_Swim015[[#This Row],[水路]],"")</f>
        <v>7</v>
      </c>
      <c r="D617" s="22" t="str">
        <f t="shared" si="39"/>
        <v>2217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>022</v>
      </c>
      <c r="J617" s="22">
        <f t="shared" si="41"/>
        <v>1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22</v>
      </c>
      <c r="B618" s="22">
        <f>IFERROR(テーブル_Swim015[[#This Row],[組]],"")</f>
        <v>2</v>
      </c>
      <c r="C618" s="22">
        <f>IFERROR(テーブル_Swim015[[#This Row],[水路]],"")</f>
        <v>1</v>
      </c>
      <c r="D618" s="22" t="str">
        <f t="shared" si="39"/>
        <v>2221</v>
      </c>
      <c r="E618" s="22">
        <f>IFERROR(テーブル_Swim015[[#This Row],[選手番号]],"")</f>
        <v>45</v>
      </c>
      <c r="F618" s="22" t="str">
        <f>IFERROR(VLOOKUP(E618,Sheet3!A:H,3,0),"")</f>
        <v xml:space="preserve">玉井　悠慎                    </v>
      </c>
      <c r="G618" s="22" t="str">
        <f>IFERROR(VLOOKUP(E618,Sheet3!A:H,8,0),"")</f>
        <v xml:space="preserve">南海ＤＣ        </v>
      </c>
      <c r="H618" s="22" t="str">
        <f>IFERROR(VLOOKUP(E618,Sheet2!A:B,2,0),"")</f>
        <v/>
      </c>
      <c r="I618" s="22" t="str">
        <f t="shared" si="40"/>
        <v>4522</v>
      </c>
      <c r="J618" s="22">
        <f t="shared" si="41"/>
        <v>2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22</v>
      </c>
      <c r="B619" s="22">
        <f>IFERROR(テーブル_Swim015[[#This Row],[組]],"")</f>
        <v>2</v>
      </c>
      <c r="C619" s="22">
        <f>IFERROR(テーブル_Swim015[[#This Row],[水路]],"")</f>
        <v>2</v>
      </c>
      <c r="D619" s="22" t="str">
        <f t="shared" si="39"/>
        <v>2222</v>
      </c>
      <c r="E619" s="22">
        <f>IFERROR(テーブル_Swim015[[#This Row],[選手番号]],"")</f>
        <v>13</v>
      </c>
      <c r="F619" s="22" t="str">
        <f>IFERROR(VLOOKUP(E619,Sheet3!A:H,3,0),"")</f>
        <v xml:space="preserve">菅野　　笙                    </v>
      </c>
      <c r="G619" s="22" t="str">
        <f>IFERROR(VLOOKUP(E619,Sheet3!A:H,8,0),"")</f>
        <v xml:space="preserve">五百木ＳＣ      </v>
      </c>
      <c r="H619" s="22" t="str">
        <f>IFERROR(VLOOKUP(E619,Sheet2!A:B,2,0),"")</f>
        <v/>
      </c>
      <c r="I619" s="22" t="str">
        <f t="shared" si="40"/>
        <v>1322</v>
      </c>
      <c r="J619" s="22">
        <f t="shared" si="41"/>
        <v>2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22</v>
      </c>
      <c r="B620" s="22">
        <f>IFERROR(テーブル_Swim015[[#This Row],[組]],"")</f>
        <v>2</v>
      </c>
      <c r="C620" s="22">
        <f>IFERROR(テーブル_Swim015[[#This Row],[水路]],"")</f>
        <v>3</v>
      </c>
      <c r="D620" s="22" t="str">
        <f t="shared" si="39"/>
        <v>2223</v>
      </c>
      <c r="E620" s="22">
        <f>IFERROR(テーブル_Swim015[[#This Row],[選手番号]],"")</f>
        <v>59</v>
      </c>
      <c r="F620" s="22" t="str">
        <f>IFERROR(VLOOKUP(E620,Sheet3!A:H,3,0),"")</f>
        <v xml:space="preserve">森下　泰明                    </v>
      </c>
      <c r="G620" s="22" t="str">
        <f>IFERROR(VLOOKUP(E620,Sheet3!A:H,8,0),"")</f>
        <v xml:space="preserve">ｴﾘｴｰﾙSRT        </v>
      </c>
      <c r="H620" s="22" t="str">
        <f>IFERROR(VLOOKUP(E620,Sheet2!A:B,2,0),"")</f>
        <v/>
      </c>
      <c r="I620" s="22" t="str">
        <f t="shared" si="40"/>
        <v>5922</v>
      </c>
      <c r="J620" s="22">
        <f t="shared" si="41"/>
        <v>2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22</v>
      </c>
      <c r="B621" s="22">
        <f>IFERROR(テーブル_Swim015[[#This Row],[組]],"")</f>
        <v>2</v>
      </c>
      <c r="C621" s="22">
        <f>IFERROR(テーブル_Swim015[[#This Row],[水路]],"")</f>
        <v>4</v>
      </c>
      <c r="D621" s="22" t="str">
        <f t="shared" si="39"/>
        <v>2224</v>
      </c>
      <c r="E621" s="22">
        <f>IFERROR(テーブル_Swim015[[#This Row],[選手番号]],"")</f>
        <v>10</v>
      </c>
      <c r="F621" s="22" t="str">
        <f>IFERROR(VLOOKUP(E621,Sheet3!A:H,3,0),"")</f>
        <v xml:space="preserve">玉井　央輔                    </v>
      </c>
      <c r="G621" s="22" t="str">
        <f>IFERROR(VLOOKUP(E621,Sheet3!A:H,8,0),"")</f>
        <v xml:space="preserve">五百木ＳＣ      </v>
      </c>
      <c r="H621" s="22" t="str">
        <f>IFERROR(VLOOKUP(E621,Sheet2!A:B,2,0),"")</f>
        <v/>
      </c>
      <c r="I621" s="22" t="str">
        <f t="shared" si="40"/>
        <v>1022</v>
      </c>
      <c r="J621" s="22">
        <f t="shared" si="41"/>
        <v>2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22</v>
      </c>
      <c r="B622" s="22">
        <f>IFERROR(テーブル_Swim015[[#This Row],[組]],"")</f>
        <v>2</v>
      </c>
      <c r="C622" s="22">
        <f>IFERROR(テーブル_Swim015[[#This Row],[水路]],"")</f>
        <v>5</v>
      </c>
      <c r="D622" s="22" t="str">
        <f t="shared" si="39"/>
        <v>2225</v>
      </c>
      <c r="E622" s="22">
        <f>IFERROR(テーブル_Swim015[[#This Row],[選手番号]],"")</f>
        <v>276</v>
      </c>
      <c r="F622" s="22" t="str">
        <f>IFERROR(VLOOKUP(E622,Sheet3!A:H,3,0),"")</f>
        <v xml:space="preserve">宇佐美弥市                    </v>
      </c>
      <c r="G622" s="22" t="str">
        <f>IFERROR(VLOOKUP(E622,Sheet3!A:H,8,0),"")</f>
        <v xml:space="preserve">ﾌｧｲﾌﾞﾃﾝ東予     </v>
      </c>
      <c r="H622" s="22" t="str">
        <f>IFERROR(VLOOKUP(E622,Sheet2!A:B,2,0),"")</f>
        <v/>
      </c>
      <c r="I622" s="22" t="str">
        <f t="shared" si="40"/>
        <v>27622</v>
      </c>
      <c r="J622" s="22">
        <f t="shared" si="41"/>
        <v>2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22</v>
      </c>
      <c r="B623" s="22">
        <f>IFERROR(テーブル_Swim015[[#This Row],[組]],"")</f>
        <v>2</v>
      </c>
      <c r="C623" s="22">
        <f>IFERROR(テーブル_Swim015[[#This Row],[水路]],"")</f>
        <v>6</v>
      </c>
      <c r="D623" s="22" t="str">
        <f t="shared" si="39"/>
        <v>2226</v>
      </c>
      <c r="E623" s="22">
        <f>IFERROR(テーブル_Swim015[[#This Row],[選手番号]],"")</f>
        <v>183</v>
      </c>
      <c r="F623" s="22" t="str">
        <f>IFERROR(VLOOKUP(E623,Sheet3!A:H,3,0),"")</f>
        <v xml:space="preserve">高山　　翔                    </v>
      </c>
      <c r="G623" s="22" t="str">
        <f>IFERROR(VLOOKUP(E623,Sheet3!A:H,8,0),"")</f>
        <v xml:space="preserve">フィッタ松山    </v>
      </c>
      <c r="H623" s="22" t="str">
        <f>IFERROR(VLOOKUP(E623,Sheet2!A:B,2,0),"")</f>
        <v/>
      </c>
      <c r="I623" s="22" t="str">
        <f t="shared" si="40"/>
        <v>18322</v>
      </c>
      <c r="J623" s="22">
        <f t="shared" si="41"/>
        <v>2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22</v>
      </c>
      <c r="B624" s="22">
        <f>IFERROR(テーブル_Swim015[[#This Row],[組]],"")</f>
        <v>2</v>
      </c>
      <c r="C624" s="22">
        <f>IFERROR(テーブル_Swim015[[#This Row],[水路]],"")</f>
        <v>7</v>
      </c>
      <c r="D624" s="22" t="str">
        <f t="shared" si="39"/>
        <v>2227</v>
      </c>
      <c r="E624" s="22">
        <f>IFERROR(テーブル_Swim015[[#This Row],[選手番号]],"")</f>
        <v>94</v>
      </c>
      <c r="F624" s="22" t="str">
        <f>IFERROR(VLOOKUP(E624,Sheet3!A:H,3,0),"")</f>
        <v xml:space="preserve">大西　颯真                    </v>
      </c>
      <c r="G624" s="22" t="str">
        <f>IFERROR(VLOOKUP(E624,Sheet3!A:H,8,0),"")</f>
        <v xml:space="preserve">ファイブテン    </v>
      </c>
      <c r="H624" s="22" t="str">
        <f>IFERROR(VLOOKUP(E624,Sheet2!A:B,2,0),"")</f>
        <v/>
      </c>
      <c r="I624" s="22" t="str">
        <f t="shared" si="40"/>
        <v>9422</v>
      </c>
      <c r="J624" s="22">
        <f t="shared" si="41"/>
        <v>2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22</v>
      </c>
      <c r="B625" s="22">
        <f>IFERROR(テーブル_Swim015[[#This Row],[組]],"")</f>
        <v>3</v>
      </c>
      <c r="C625" s="22">
        <f>IFERROR(テーブル_Swim015[[#This Row],[水路]],"")</f>
        <v>1</v>
      </c>
      <c r="D625" s="22" t="str">
        <f t="shared" si="39"/>
        <v>2231</v>
      </c>
      <c r="E625" s="22">
        <f>IFERROR(テーブル_Swim015[[#This Row],[選手番号]],"")</f>
        <v>292</v>
      </c>
      <c r="F625" s="22" t="str">
        <f>IFERROR(VLOOKUP(E625,Sheet3!A:H,3,0),"")</f>
        <v xml:space="preserve">松本　拓真                    </v>
      </c>
      <c r="G625" s="22" t="str">
        <f>IFERROR(VLOOKUP(E625,Sheet3!A:H,8,0),"")</f>
        <v xml:space="preserve">ﾌｨｯﾀｴﾐﾌﾙ松前    </v>
      </c>
      <c r="H625" s="22" t="str">
        <f>IFERROR(VLOOKUP(E625,Sheet2!A:B,2,0),"")</f>
        <v/>
      </c>
      <c r="I625" s="22" t="str">
        <f t="shared" si="40"/>
        <v>29222</v>
      </c>
      <c r="J625" s="22">
        <f t="shared" si="41"/>
        <v>3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22</v>
      </c>
      <c r="B626" s="22">
        <f>IFERROR(テーブル_Swim015[[#This Row],[組]],"")</f>
        <v>3</v>
      </c>
      <c r="C626" s="22">
        <f>IFERROR(テーブル_Swim015[[#This Row],[水路]],"")</f>
        <v>2</v>
      </c>
      <c r="D626" s="22" t="str">
        <f t="shared" si="39"/>
        <v>2232</v>
      </c>
      <c r="E626" s="22">
        <f>IFERROR(テーブル_Swim015[[#This Row],[選手番号]],"")</f>
        <v>218</v>
      </c>
      <c r="F626" s="22" t="str">
        <f>IFERROR(VLOOKUP(E626,Sheet3!A:H,3,0),"")</f>
        <v xml:space="preserve">渡部　透真                    </v>
      </c>
      <c r="G626" s="22" t="str">
        <f>IFERROR(VLOOKUP(E626,Sheet3!A:H,8,0),"")</f>
        <v xml:space="preserve">フィッタ重信    </v>
      </c>
      <c r="H626" s="22" t="str">
        <f>IFERROR(VLOOKUP(E626,Sheet2!A:B,2,0),"")</f>
        <v/>
      </c>
      <c r="I626" s="22" t="str">
        <f t="shared" si="40"/>
        <v>21822</v>
      </c>
      <c r="J626" s="22">
        <f t="shared" si="41"/>
        <v>3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22</v>
      </c>
      <c r="B627" s="22">
        <f>IFERROR(テーブル_Swim015[[#This Row],[組]],"")</f>
        <v>3</v>
      </c>
      <c r="C627" s="22">
        <f>IFERROR(テーブル_Swim015[[#This Row],[水路]],"")</f>
        <v>3</v>
      </c>
      <c r="D627" s="22" t="str">
        <f t="shared" si="39"/>
        <v>2233</v>
      </c>
      <c r="E627" s="22">
        <f>IFERROR(テーブル_Swim015[[#This Row],[選手番号]],"")</f>
        <v>184</v>
      </c>
      <c r="F627" s="22" t="str">
        <f>IFERROR(VLOOKUP(E627,Sheet3!A:H,3,0),"")</f>
        <v xml:space="preserve">藤並　拓郎                    </v>
      </c>
      <c r="G627" s="22" t="str">
        <f>IFERROR(VLOOKUP(E627,Sheet3!A:H,8,0),"")</f>
        <v xml:space="preserve">フィッタ松山    </v>
      </c>
      <c r="H627" s="22" t="str">
        <f>IFERROR(VLOOKUP(E627,Sheet2!A:B,2,0),"")</f>
        <v/>
      </c>
      <c r="I627" s="22" t="str">
        <f t="shared" si="40"/>
        <v>18422</v>
      </c>
      <c r="J627" s="22">
        <f t="shared" si="41"/>
        <v>3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22</v>
      </c>
      <c r="B628" s="22">
        <f>IFERROR(テーブル_Swim015[[#This Row],[組]],"")</f>
        <v>3</v>
      </c>
      <c r="C628" s="22">
        <f>IFERROR(テーブル_Swim015[[#This Row],[水路]],"")</f>
        <v>4</v>
      </c>
      <c r="D628" s="22" t="str">
        <f t="shared" si="39"/>
        <v>2234</v>
      </c>
      <c r="E628" s="22">
        <f>IFERROR(テーブル_Swim015[[#This Row],[選手番号]],"")</f>
        <v>178</v>
      </c>
      <c r="F628" s="22" t="str">
        <f>IFERROR(VLOOKUP(E628,Sheet3!A:H,3,0),"")</f>
        <v xml:space="preserve">永田　　空                    </v>
      </c>
      <c r="G628" s="22" t="str">
        <f>IFERROR(VLOOKUP(E628,Sheet3!A:H,8,0),"")</f>
        <v xml:space="preserve">フィッタ松山    </v>
      </c>
      <c r="H628" s="22" t="str">
        <f>IFERROR(VLOOKUP(E628,Sheet2!A:B,2,0),"")</f>
        <v/>
      </c>
      <c r="I628" s="22" t="str">
        <f t="shared" si="40"/>
        <v>17822</v>
      </c>
      <c r="J628" s="22">
        <f t="shared" si="41"/>
        <v>3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22</v>
      </c>
      <c r="B629" s="22">
        <f>IFERROR(テーブル_Swim015[[#This Row],[組]],"")</f>
        <v>3</v>
      </c>
      <c r="C629" s="22">
        <f>IFERROR(テーブル_Swim015[[#This Row],[水路]],"")</f>
        <v>5</v>
      </c>
      <c r="D629" s="22" t="str">
        <f t="shared" si="39"/>
        <v>2235</v>
      </c>
      <c r="E629" s="22">
        <f>IFERROR(テーブル_Swim015[[#This Row],[選手番号]],"")</f>
        <v>43</v>
      </c>
      <c r="F629" s="22" t="str">
        <f>IFERROR(VLOOKUP(E629,Sheet3!A:H,3,0),"")</f>
        <v xml:space="preserve">渡部　泰成                    </v>
      </c>
      <c r="G629" s="22" t="str">
        <f>IFERROR(VLOOKUP(E629,Sheet3!A:H,8,0),"")</f>
        <v xml:space="preserve">南海ＤＣ        </v>
      </c>
      <c r="H629" s="22" t="str">
        <f>IFERROR(VLOOKUP(E629,Sheet2!A:B,2,0),"")</f>
        <v/>
      </c>
      <c r="I629" s="22" t="str">
        <f t="shared" si="40"/>
        <v>4322</v>
      </c>
      <c r="J629" s="22">
        <f t="shared" si="41"/>
        <v>3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22</v>
      </c>
      <c r="B630" s="22">
        <f>IFERROR(テーブル_Swim015[[#This Row],[組]],"")</f>
        <v>3</v>
      </c>
      <c r="C630" s="22">
        <f>IFERROR(テーブル_Swim015[[#This Row],[水路]],"")</f>
        <v>6</v>
      </c>
      <c r="D630" s="22" t="str">
        <f t="shared" si="39"/>
        <v>2236</v>
      </c>
      <c r="E630" s="22">
        <f>IFERROR(テーブル_Swim015[[#This Row],[選手番号]],"")</f>
        <v>42</v>
      </c>
      <c r="F630" s="22" t="str">
        <f>IFERROR(VLOOKUP(E630,Sheet3!A:H,3,0),"")</f>
        <v xml:space="preserve">白地　　凌                    </v>
      </c>
      <c r="G630" s="22" t="str">
        <f>IFERROR(VLOOKUP(E630,Sheet3!A:H,8,0),"")</f>
        <v xml:space="preserve">南海ＤＣ        </v>
      </c>
      <c r="H630" s="22" t="str">
        <f>IFERROR(VLOOKUP(E630,Sheet2!A:B,2,0),"")</f>
        <v/>
      </c>
      <c r="I630" s="22" t="str">
        <f t="shared" si="40"/>
        <v>4222</v>
      </c>
      <c r="J630" s="22">
        <f t="shared" si="41"/>
        <v>3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22</v>
      </c>
      <c r="B631" s="22">
        <f>IFERROR(テーブル_Swim015[[#This Row],[組]],"")</f>
        <v>3</v>
      </c>
      <c r="C631" s="22">
        <f>IFERROR(テーブル_Swim015[[#This Row],[水路]],"")</f>
        <v>7</v>
      </c>
      <c r="D631" s="22" t="str">
        <f t="shared" si="39"/>
        <v>2237</v>
      </c>
      <c r="E631" s="22">
        <f>IFERROR(テーブル_Swim015[[#This Row],[選手番号]],"")</f>
        <v>217</v>
      </c>
      <c r="F631" s="22" t="str">
        <f>IFERROR(VLOOKUP(E631,Sheet3!A:H,3,0),"")</f>
        <v xml:space="preserve">松浦　　蒼                    </v>
      </c>
      <c r="G631" s="22" t="str">
        <f>IFERROR(VLOOKUP(E631,Sheet3!A:H,8,0),"")</f>
        <v xml:space="preserve">フィッタ重信    </v>
      </c>
      <c r="H631" s="22" t="str">
        <f>IFERROR(VLOOKUP(E631,Sheet2!A:B,2,0),"")</f>
        <v/>
      </c>
      <c r="I631" s="22" t="str">
        <f t="shared" si="40"/>
        <v>21722</v>
      </c>
      <c r="J631" s="22">
        <f t="shared" si="41"/>
        <v>3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22</v>
      </c>
      <c r="B632" s="22">
        <f>IFERROR(テーブル_Swim015[[#This Row],[組]],"")</f>
        <v>4</v>
      </c>
      <c r="C632" s="22">
        <f>IFERROR(テーブル_Swim015[[#This Row],[水路]],"")</f>
        <v>1</v>
      </c>
      <c r="D632" s="22" t="str">
        <f t="shared" si="39"/>
        <v>2241</v>
      </c>
      <c r="E632" s="22">
        <f>IFERROR(テーブル_Swim015[[#This Row],[選手番号]],"")</f>
        <v>150</v>
      </c>
      <c r="F632" s="22" t="str">
        <f>IFERROR(VLOOKUP(E632,Sheet3!A:H,3,0),"")</f>
        <v xml:space="preserve">山田　睦己                    </v>
      </c>
      <c r="G632" s="22" t="str">
        <f>IFERROR(VLOOKUP(E632,Sheet3!A:H,8,0),"")</f>
        <v xml:space="preserve">ＭＧ双葉        </v>
      </c>
      <c r="H632" s="22" t="str">
        <f>IFERROR(VLOOKUP(E632,Sheet2!A:B,2,0),"")</f>
        <v/>
      </c>
      <c r="I632" s="22" t="str">
        <f t="shared" si="40"/>
        <v>15022</v>
      </c>
      <c r="J632" s="22">
        <f t="shared" si="41"/>
        <v>4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22</v>
      </c>
      <c r="B633" s="22">
        <f>IFERROR(テーブル_Swim015[[#This Row],[組]],"")</f>
        <v>4</v>
      </c>
      <c r="C633" s="22">
        <f>IFERROR(テーブル_Swim015[[#This Row],[水路]],"")</f>
        <v>2</v>
      </c>
      <c r="D633" s="22" t="str">
        <f t="shared" si="39"/>
        <v>2242</v>
      </c>
      <c r="E633" s="22">
        <f>IFERROR(テーブル_Swim015[[#This Row],[選手番号]],"")</f>
        <v>41</v>
      </c>
      <c r="F633" s="22" t="str">
        <f>IFERROR(VLOOKUP(E633,Sheet3!A:H,3,0),"")</f>
        <v xml:space="preserve">田井　雄斗                    </v>
      </c>
      <c r="G633" s="22" t="str">
        <f>IFERROR(VLOOKUP(E633,Sheet3!A:H,8,0),"")</f>
        <v xml:space="preserve">南海ＤＣ        </v>
      </c>
      <c r="H633" s="22" t="str">
        <f>IFERROR(VLOOKUP(E633,Sheet2!A:B,2,0),"")</f>
        <v/>
      </c>
      <c r="I633" s="22" t="str">
        <f t="shared" si="40"/>
        <v>4122</v>
      </c>
      <c r="J633" s="22">
        <f t="shared" si="41"/>
        <v>4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22</v>
      </c>
      <c r="B634" s="22">
        <f>IFERROR(テーブル_Swim015[[#This Row],[組]],"")</f>
        <v>4</v>
      </c>
      <c r="C634" s="22">
        <f>IFERROR(テーブル_Swim015[[#This Row],[水路]],"")</f>
        <v>3</v>
      </c>
      <c r="D634" s="22" t="str">
        <f t="shared" si="39"/>
        <v>2243</v>
      </c>
      <c r="E634" s="22">
        <f>IFERROR(テーブル_Swim015[[#This Row],[選手番号]],"")</f>
        <v>252</v>
      </c>
      <c r="F634" s="22" t="str">
        <f>IFERROR(VLOOKUP(E634,Sheet3!A:H,3,0),"")</f>
        <v xml:space="preserve">櫻井　理道                    </v>
      </c>
      <c r="G634" s="22" t="str">
        <f>IFERROR(VLOOKUP(E634,Sheet3!A:H,8,0),"")</f>
        <v xml:space="preserve">フィッタ吉田    </v>
      </c>
      <c r="H634" s="22" t="str">
        <f>IFERROR(VLOOKUP(E634,Sheet2!A:B,2,0),"")</f>
        <v/>
      </c>
      <c r="I634" s="22" t="str">
        <f t="shared" si="40"/>
        <v>25222</v>
      </c>
      <c r="J634" s="22">
        <f t="shared" si="41"/>
        <v>4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22</v>
      </c>
      <c r="B635" s="22">
        <f>IFERROR(テーブル_Swim015[[#This Row],[組]],"")</f>
        <v>4</v>
      </c>
      <c r="C635" s="22">
        <f>IFERROR(テーブル_Swim015[[#This Row],[水路]],"")</f>
        <v>4</v>
      </c>
      <c r="D635" s="22" t="str">
        <f t="shared" si="39"/>
        <v>2244</v>
      </c>
      <c r="E635" s="22">
        <f>IFERROR(テーブル_Swim015[[#This Row],[選手番号]],"")</f>
        <v>336</v>
      </c>
      <c r="F635" s="22" t="str">
        <f>IFERROR(VLOOKUP(E635,Sheet3!A:H,3,0),"")</f>
        <v xml:space="preserve">佐藤　　光                    </v>
      </c>
      <c r="G635" s="22" t="str">
        <f>IFERROR(VLOOKUP(E635,Sheet3!A:H,8,0),"")</f>
        <v xml:space="preserve">えいしSC砥部    </v>
      </c>
      <c r="H635" s="22" t="str">
        <f>IFERROR(VLOOKUP(E635,Sheet2!A:B,2,0),"")</f>
        <v/>
      </c>
      <c r="I635" s="22" t="str">
        <f t="shared" si="40"/>
        <v>33622</v>
      </c>
      <c r="J635" s="22">
        <f t="shared" si="41"/>
        <v>4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22</v>
      </c>
      <c r="B636" s="22">
        <f>IFERROR(テーブル_Swim015[[#This Row],[組]],"")</f>
        <v>4</v>
      </c>
      <c r="C636" s="22">
        <f>IFERROR(テーブル_Swim015[[#This Row],[水路]],"")</f>
        <v>5</v>
      </c>
      <c r="D636" s="22" t="str">
        <f t="shared" si="39"/>
        <v>2245</v>
      </c>
      <c r="E636" s="22">
        <f>IFERROR(テーブル_Swim015[[#This Row],[選手番号]],"")</f>
        <v>68</v>
      </c>
      <c r="F636" s="22" t="str">
        <f>IFERROR(VLOOKUP(E636,Sheet3!A:H,3,0),"")</f>
        <v xml:space="preserve">木下　悠生                    </v>
      </c>
      <c r="G636" s="22" t="str">
        <f>IFERROR(VLOOKUP(E636,Sheet3!A:H,8,0),"")</f>
        <v xml:space="preserve">ＭＧ瀬戸内      </v>
      </c>
      <c r="H636" s="22" t="str">
        <f>IFERROR(VLOOKUP(E636,Sheet2!A:B,2,0),"")</f>
        <v/>
      </c>
      <c r="I636" s="22" t="str">
        <f t="shared" si="40"/>
        <v>6822</v>
      </c>
      <c r="J636" s="22">
        <f t="shared" si="41"/>
        <v>4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22</v>
      </c>
      <c r="B637" s="22">
        <f>IFERROR(テーブル_Swim015[[#This Row],[組]],"")</f>
        <v>4</v>
      </c>
      <c r="C637" s="22">
        <f>IFERROR(テーブル_Swim015[[#This Row],[水路]],"")</f>
        <v>6</v>
      </c>
      <c r="D637" s="22" t="str">
        <f t="shared" si="39"/>
        <v>2246</v>
      </c>
      <c r="E637" s="22">
        <f>IFERROR(テーブル_Swim015[[#This Row],[選手番号]],"")</f>
        <v>177</v>
      </c>
      <c r="F637" s="22" t="str">
        <f>IFERROR(VLOOKUP(E637,Sheet3!A:H,3,0),"")</f>
        <v xml:space="preserve">石川　智暉                    </v>
      </c>
      <c r="G637" s="22" t="str">
        <f>IFERROR(VLOOKUP(E637,Sheet3!A:H,8,0),"")</f>
        <v xml:space="preserve">フィッタ松山    </v>
      </c>
      <c r="H637" s="22" t="str">
        <f>IFERROR(VLOOKUP(E637,Sheet2!A:B,2,0),"")</f>
        <v/>
      </c>
      <c r="I637" s="22" t="str">
        <f t="shared" si="40"/>
        <v>17722</v>
      </c>
      <c r="J637" s="22">
        <f t="shared" si="41"/>
        <v>4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22</v>
      </c>
      <c r="B638" s="22">
        <f>IFERROR(テーブル_Swim015[[#This Row],[組]],"")</f>
        <v>4</v>
      </c>
      <c r="C638" s="22">
        <f>IFERROR(テーブル_Swim015[[#This Row],[水路]],"")</f>
        <v>7</v>
      </c>
      <c r="D638" s="22" t="str">
        <f t="shared" si="39"/>
        <v>2247</v>
      </c>
      <c r="E638" s="22">
        <f>IFERROR(テーブル_Swim015[[#This Row],[選手番号]],"")</f>
        <v>342</v>
      </c>
      <c r="F638" s="22" t="str">
        <f>IFERROR(VLOOKUP(E638,Sheet3!A:H,3,0),"")</f>
        <v xml:space="preserve">兵頭　悠晟                    </v>
      </c>
      <c r="G638" s="22" t="str">
        <f>IFERROR(VLOOKUP(E638,Sheet3!A:H,8,0),"")</f>
        <v xml:space="preserve">AQUA            </v>
      </c>
      <c r="H638" s="22" t="str">
        <f>IFERROR(VLOOKUP(E638,Sheet2!A:B,2,0),"")</f>
        <v/>
      </c>
      <c r="I638" s="22" t="str">
        <f t="shared" si="40"/>
        <v>34222</v>
      </c>
      <c r="J638" s="22">
        <f t="shared" si="41"/>
        <v>4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22</v>
      </c>
      <c r="B639" s="22">
        <f>IFERROR(テーブル_Swim015[[#This Row],[組]],"")</f>
        <v>5</v>
      </c>
      <c r="C639" s="22">
        <f>IFERROR(テーブル_Swim015[[#This Row],[水路]],"")</f>
        <v>1</v>
      </c>
      <c r="D639" s="22" t="str">
        <f t="shared" si="39"/>
        <v>2251</v>
      </c>
      <c r="E639" s="22">
        <f>IFERROR(テーブル_Swim015[[#This Row],[選手番号]],"")</f>
        <v>254</v>
      </c>
      <c r="F639" s="22" t="str">
        <f>IFERROR(VLOOKUP(E639,Sheet3!A:H,3,0),"")</f>
        <v xml:space="preserve">渡邊　樹身                    </v>
      </c>
      <c r="G639" s="22" t="str">
        <f>IFERROR(VLOOKUP(E639,Sheet3!A:H,8,0),"")</f>
        <v xml:space="preserve">フィッタ吉田    </v>
      </c>
      <c r="H639" s="22" t="str">
        <f>IFERROR(VLOOKUP(E639,Sheet2!A:B,2,0),"")</f>
        <v/>
      </c>
      <c r="I639" s="22" t="str">
        <f t="shared" si="40"/>
        <v>25422</v>
      </c>
      <c r="J639" s="22">
        <f t="shared" si="41"/>
        <v>5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22</v>
      </c>
      <c r="B640" s="22">
        <f>IFERROR(テーブル_Swim015[[#This Row],[組]],"")</f>
        <v>5</v>
      </c>
      <c r="C640" s="22">
        <f>IFERROR(テーブル_Swim015[[#This Row],[水路]],"")</f>
        <v>2</v>
      </c>
      <c r="D640" s="22" t="str">
        <f t="shared" si="39"/>
        <v>2252</v>
      </c>
      <c r="E640" s="22">
        <f>IFERROR(テーブル_Swim015[[#This Row],[選手番号]],"")</f>
        <v>69</v>
      </c>
      <c r="F640" s="22" t="str">
        <f>IFERROR(VLOOKUP(E640,Sheet3!A:H,3,0),"")</f>
        <v xml:space="preserve">菊山　翔太                    </v>
      </c>
      <c r="G640" s="22" t="str">
        <f>IFERROR(VLOOKUP(E640,Sheet3!A:H,8,0),"")</f>
        <v xml:space="preserve">ＭＧ瀬戸内      </v>
      </c>
      <c r="H640" s="22" t="str">
        <f>IFERROR(VLOOKUP(E640,Sheet2!A:B,2,0),"")</f>
        <v/>
      </c>
      <c r="I640" s="22" t="str">
        <f t="shared" si="40"/>
        <v>6922</v>
      </c>
      <c r="J640" s="22">
        <f t="shared" si="41"/>
        <v>5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22</v>
      </c>
      <c r="B641" s="22">
        <f>IFERROR(テーブル_Swim015[[#This Row],[組]],"")</f>
        <v>5</v>
      </c>
      <c r="C641" s="22">
        <f>IFERROR(テーブル_Swim015[[#This Row],[水路]],"")</f>
        <v>3</v>
      </c>
      <c r="D641" s="22" t="str">
        <f t="shared" si="39"/>
        <v>2253</v>
      </c>
      <c r="E641" s="22">
        <f>IFERROR(テーブル_Swim015[[#This Row],[選手番号]],"")</f>
        <v>55</v>
      </c>
      <c r="F641" s="22" t="str">
        <f>IFERROR(VLOOKUP(E641,Sheet3!A:H,3,0),"")</f>
        <v xml:space="preserve">中田　智大                    </v>
      </c>
      <c r="G641" s="22" t="str">
        <f>IFERROR(VLOOKUP(E641,Sheet3!A:H,8,0),"")</f>
        <v xml:space="preserve">ｴﾘｴｰﾙSRT        </v>
      </c>
      <c r="H641" s="22" t="str">
        <f>IFERROR(VLOOKUP(E641,Sheet2!A:B,2,0),"")</f>
        <v/>
      </c>
      <c r="I641" s="22" t="str">
        <f t="shared" si="40"/>
        <v>5522</v>
      </c>
      <c r="J641" s="22">
        <f t="shared" si="41"/>
        <v>5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22</v>
      </c>
      <c r="B642" s="22">
        <f>IFERROR(テーブル_Swim015[[#This Row],[組]],"")</f>
        <v>5</v>
      </c>
      <c r="C642" s="22">
        <f>IFERROR(テーブル_Swim015[[#This Row],[水路]],"")</f>
        <v>4</v>
      </c>
      <c r="D642" s="22" t="str">
        <f t="shared" si="39"/>
        <v>2254</v>
      </c>
      <c r="E642" s="22">
        <f>IFERROR(テーブル_Swim015[[#This Row],[選手番号]],"")</f>
        <v>210</v>
      </c>
      <c r="F642" s="22" t="str">
        <f>IFERROR(VLOOKUP(E642,Sheet3!A:H,3,0),"")</f>
        <v xml:space="preserve">向居　大晴                    </v>
      </c>
      <c r="G642" s="22" t="str">
        <f>IFERROR(VLOOKUP(E642,Sheet3!A:H,8,0),"")</f>
        <v xml:space="preserve">フィッタ重信    </v>
      </c>
      <c r="H642" s="22" t="str">
        <f>IFERROR(VLOOKUP(E642,Sheet2!A:B,2,0),"")</f>
        <v/>
      </c>
      <c r="I642" s="22" t="str">
        <f t="shared" si="40"/>
        <v>21022</v>
      </c>
      <c r="J642" s="22">
        <f t="shared" si="41"/>
        <v>5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22</v>
      </c>
      <c r="B643" s="22">
        <f>IFERROR(テーブル_Swim015[[#This Row],[組]],"")</f>
        <v>5</v>
      </c>
      <c r="C643" s="22">
        <f>IFERROR(テーブル_Swim015[[#This Row],[水路]],"")</f>
        <v>5</v>
      </c>
      <c r="D643" s="22" t="str">
        <f t="shared" ref="D643:D706" si="43">CONCATENATE(A643,B643,C643)</f>
        <v>2255</v>
      </c>
      <c r="E643" s="22">
        <f>IFERROR(テーブル_Swim015[[#This Row],[選手番号]],"")</f>
        <v>39</v>
      </c>
      <c r="F643" s="22" t="str">
        <f>IFERROR(VLOOKUP(E643,Sheet3!A:H,3,0),"")</f>
        <v xml:space="preserve">大野孝太郎                    </v>
      </c>
      <c r="G643" s="22" t="str">
        <f>IFERROR(VLOOKUP(E643,Sheet3!A:H,8,0),"")</f>
        <v xml:space="preserve">南海ＤＣ        </v>
      </c>
      <c r="H643" s="22" t="str">
        <f>IFERROR(VLOOKUP(E643,Sheet2!A:B,2,0),"")</f>
        <v/>
      </c>
      <c r="I643" s="22" t="str">
        <f t="shared" si="40"/>
        <v>3922</v>
      </c>
      <c r="J643" s="22">
        <f t="shared" si="41"/>
        <v>5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22</v>
      </c>
      <c r="B644" s="22">
        <f>IFERROR(テーブル_Swim015[[#This Row],[組]],"")</f>
        <v>5</v>
      </c>
      <c r="C644" s="22">
        <f>IFERROR(テーブル_Swim015[[#This Row],[水路]],"")</f>
        <v>6</v>
      </c>
      <c r="D644" s="22" t="str">
        <f t="shared" si="43"/>
        <v>2256</v>
      </c>
      <c r="E644" s="22">
        <f>IFERROR(テーブル_Swim015[[#This Row],[選手番号]],"")</f>
        <v>81</v>
      </c>
      <c r="F644" s="22" t="str">
        <f>IFERROR(VLOOKUP(E644,Sheet3!A:H,3,0),"")</f>
        <v xml:space="preserve">真鍋　千賢                    </v>
      </c>
      <c r="G644" s="22" t="str">
        <f>IFERROR(VLOOKUP(E644,Sheet3!A:H,8,0),"")</f>
        <v xml:space="preserve">ファイブテン    </v>
      </c>
      <c r="H644" s="22" t="str">
        <f>IFERROR(VLOOKUP(E644,Sheet2!A:B,2,0),"")</f>
        <v/>
      </c>
      <c r="I644" s="22" t="str">
        <f t="shared" si="40"/>
        <v>8122</v>
      </c>
      <c r="J644" s="22">
        <f t="shared" si="41"/>
        <v>5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22</v>
      </c>
      <c r="B645" s="22">
        <f>IFERROR(テーブル_Swim015[[#This Row],[組]],"")</f>
        <v>5</v>
      </c>
      <c r="C645" s="22">
        <f>IFERROR(テーブル_Swim015[[#This Row],[水路]],"")</f>
        <v>7</v>
      </c>
      <c r="D645" s="22" t="str">
        <f t="shared" si="43"/>
        <v>2257</v>
      </c>
      <c r="E645" s="22">
        <f>IFERROR(テーブル_Swim015[[#This Row],[選手番号]],"")</f>
        <v>37</v>
      </c>
      <c r="F645" s="22" t="str">
        <f>IFERROR(VLOOKUP(E645,Sheet3!A:H,3,0),"")</f>
        <v xml:space="preserve">藤本　大勢                    </v>
      </c>
      <c r="G645" s="22" t="str">
        <f>IFERROR(VLOOKUP(E645,Sheet3!A:H,8,0),"")</f>
        <v xml:space="preserve">南海ＤＣ        </v>
      </c>
      <c r="H645" s="22" t="str">
        <f>IFERROR(VLOOKUP(E645,Sheet2!A:B,2,0),"")</f>
        <v/>
      </c>
      <c r="I645" s="22" t="str">
        <f t="shared" si="40"/>
        <v>3722</v>
      </c>
      <c r="J645" s="22">
        <f t="shared" si="41"/>
        <v>5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22</v>
      </c>
      <c r="B646" s="22">
        <f>IFERROR(テーブル_Swim015[[#This Row],[組]],"")</f>
        <v>6</v>
      </c>
      <c r="C646" s="22">
        <f>IFERROR(テーブル_Swim015[[#This Row],[水路]],"")</f>
        <v>1</v>
      </c>
      <c r="D646" s="22" t="str">
        <f t="shared" si="43"/>
        <v>2261</v>
      </c>
      <c r="E646" s="22">
        <f>IFERROR(テーブル_Swim015[[#This Row],[選手番号]],"")</f>
        <v>176</v>
      </c>
      <c r="F646" s="22" t="str">
        <f>IFERROR(VLOOKUP(E646,Sheet3!A:H,3,0),"")</f>
        <v xml:space="preserve">小野　寛生                    </v>
      </c>
      <c r="G646" s="22" t="str">
        <f>IFERROR(VLOOKUP(E646,Sheet3!A:H,8,0),"")</f>
        <v xml:space="preserve">フィッタ松山    </v>
      </c>
      <c r="H646" s="22" t="str">
        <f>IFERROR(VLOOKUP(E646,Sheet2!A:B,2,0),"")</f>
        <v/>
      </c>
      <c r="I646" s="22" t="str">
        <f t="shared" si="40"/>
        <v>17622</v>
      </c>
      <c r="J646" s="22">
        <f t="shared" si="41"/>
        <v>6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22</v>
      </c>
      <c r="B647" s="22">
        <f>IFERROR(テーブル_Swim015[[#This Row],[組]],"")</f>
        <v>6</v>
      </c>
      <c r="C647" s="22">
        <f>IFERROR(テーブル_Swim015[[#This Row],[水路]],"")</f>
        <v>2</v>
      </c>
      <c r="D647" s="22" t="str">
        <f t="shared" si="43"/>
        <v>2262</v>
      </c>
      <c r="E647" s="22">
        <f>IFERROR(テーブル_Swim015[[#This Row],[選手番号]],"")</f>
        <v>118</v>
      </c>
      <c r="F647" s="22" t="str">
        <f>IFERROR(VLOOKUP(E647,Sheet3!A:H,3,0),"")</f>
        <v xml:space="preserve">程野　裕介                    </v>
      </c>
      <c r="G647" s="22" t="str">
        <f>IFERROR(VLOOKUP(E647,Sheet3!A:H,8,0),"")</f>
        <v xml:space="preserve">八幡浜ＳＣ      </v>
      </c>
      <c r="H647" s="22" t="str">
        <f>IFERROR(VLOOKUP(E647,Sheet2!A:B,2,0),"")</f>
        <v/>
      </c>
      <c r="I647" s="22" t="str">
        <f t="shared" si="40"/>
        <v>11822</v>
      </c>
      <c r="J647" s="22">
        <f t="shared" si="41"/>
        <v>6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22</v>
      </c>
      <c r="B648" s="22">
        <f>IFERROR(テーブル_Swim015[[#This Row],[組]],"")</f>
        <v>6</v>
      </c>
      <c r="C648" s="22">
        <f>IFERROR(テーブル_Swim015[[#This Row],[水路]],"")</f>
        <v>3</v>
      </c>
      <c r="D648" s="22" t="str">
        <f t="shared" si="43"/>
        <v>2263</v>
      </c>
      <c r="E648" s="22">
        <f>IFERROR(テーブル_Swim015[[#This Row],[選手番号]],"")</f>
        <v>171</v>
      </c>
      <c r="F648" s="22" t="str">
        <f>IFERROR(VLOOKUP(E648,Sheet3!A:H,3,0),"")</f>
        <v xml:space="preserve">野田旺太郎                    </v>
      </c>
      <c r="G648" s="22" t="str">
        <f>IFERROR(VLOOKUP(E648,Sheet3!A:H,8,0),"")</f>
        <v xml:space="preserve">フィッタ松山    </v>
      </c>
      <c r="H648" s="22" t="str">
        <f>IFERROR(VLOOKUP(E648,Sheet2!A:B,2,0),"")</f>
        <v/>
      </c>
      <c r="I648" s="22" t="str">
        <f t="shared" si="40"/>
        <v>17122</v>
      </c>
      <c r="J648" s="22">
        <f t="shared" si="41"/>
        <v>6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22</v>
      </c>
      <c r="B649" s="22">
        <f>IFERROR(テーブル_Swim015[[#This Row],[組]],"")</f>
        <v>6</v>
      </c>
      <c r="C649" s="22">
        <f>IFERROR(テーブル_Swim015[[#This Row],[水路]],"")</f>
        <v>4</v>
      </c>
      <c r="D649" s="22" t="str">
        <f t="shared" si="43"/>
        <v>2264</v>
      </c>
      <c r="E649" s="22">
        <f>IFERROR(テーブル_Swim015[[#This Row],[選手番号]],"")</f>
        <v>1</v>
      </c>
      <c r="F649" s="22" t="str">
        <f>IFERROR(VLOOKUP(E649,Sheet3!A:H,3,0),"")</f>
        <v xml:space="preserve">坂口　颯馬                    </v>
      </c>
      <c r="G649" s="22" t="str">
        <f>IFERROR(VLOOKUP(E649,Sheet3!A:H,8,0),"")</f>
        <v xml:space="preserve">五百木ＳＣ      </v>
      </c>
      <c r="H649" s="22" t="str">
        <f>IFERROR(VLOOKUP(E649,Sheet2!A:B,2,0),"")</f>
        <v/>
      </c>
      <c r="I649" s="22" t="str">
        <f t="shared" si="40"/>
        <v>122</v>
      </c>
      <c r="J649" s="22">
        <f t="shared" si="41"/>
        <v>6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22</v>
      </c>
      <c r="B650" s="22">
        <f>IFERROR(テーブル_Swim015[[#This Row],[組]],"")</f>
        <v>6</v>
      </c>
      <c r="C650" s="22">
        <f>IFERROR(テーブル_Swim015[[#This Row],[水路]],"")</f>
        <v>5</v>
      </c>
      <c r="D650" s="22" t="str">
        <f t="shared" si="43"/>
        <v>2265</v>
      </c>
      <c r="E650" s="22">
        <f>IFERROR(テーブル_Swim015[[#This Row],[選手番号]],"")</f>
        <v>33</v>
      </c>
      <c r="F650" s="22" t="str">
        <f>IFERROR(VLOOKUP(E650,Sheet3!A:H,3,0),"")</f>
        <v xml:space="preserve">多川　莉玖                    </v>
      </c>
      <c r="G650" s="22" t="str">
        <f>IFERROR(VLOOKUP(E650,Sheet3!A:H,8,0),"")</f>
        <v xml:space="preserve">南海ＤＣ        </v>
      </c>
      <c r="H650" s="22" t="str">
        <f>IFERROR(VLOOKUP(E650,Sheet2!A:B,2,0),"")</f>
        <v/>
      </c>
      <c r="I650" s="22" t="str">
        <f t="shared" si="40"/>
        <v>3322</v>
      </c>
      <c r="J650" s="22">
        <f t="shared" si="41"/>
        <v>6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22</v>
      </c>
      <c r="B651" s="22">
        <f>IFERROR(テーブル_Swim015[[#This Row],[組]],"")</f>
        <v>6</v>
      </c>
      <c r="C651" s="22">
        <f>IFERROR(テーブル_Swim015[[#This Row],[水路]],"")</f>
        <v>6</v>
      </c>
      <c r="D651" s="22" t="str">
        <f t="shared" si="43"/>
        <v>2266</v>
      </c>
      <c r="E651" s="22">
        <f>IFERROR(テーブル_Swim015[[#This Row],[選手番号]],"")</f>
        <v>148</v>
      </c>
      <c r="F651" s="22" t="str">
        <f>IFERROR(VLOOKUP(E651,Sheet3!A:H,3,0),"")</f>
        <v xml:space="preserve">長野　　弘                    </v>
      </c>
      <c r="G651" s="22" t="str">
        <f>IFERROR(VLOOKUP(E651,Sheet3!A:H,8,0),"")</f>
        <v xml:space="preserve">ＭＧ双葉        </v>
      </c>
      <c r="H651" s="22" t="str">
        <f>IFERROR(VLOOKUP(E651,Sheet2!A:B,2,0),"")</f>
        <v/>
      </c>
      <c r="I651" s="22" t="str">
        <f t="shared" si="40"/>
        <v>14822</v>
      </c>
      <c r="J651" s="22">
        <f t="shared" si="41"/>
        <v>6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22</v>
      </c>
      <c r="B652" s="22">
        <f>IFERROR(テーブル_Swim015[[#This Row],[組]],"")</f>
        <v>6</v>
      </c>
      <c r="C652" s="22">
        <f>IFERROR(テーブル_Swim015[[#This Row],[水路]],"")</f>
        <v>7</v>
      </c>
      <c r="D652" s="22" t="str">
        <f t="shared" si="43"/>
        <v>2267</v>
      </c>
      <c r="E652" s="22">
        <f>IFERROR(テーブル_Swim015[[#This Row],[選手番号]],"")</f>
        <v>120</v>
      </c>
      <c r="F652" s="22" t="str">
        <f>IFERROR(VLOOKUP(E652,Sheet3!A:H,3,0),"")</f>
        <v xml:space="preserve">上杉　晃平                    </v>
      </c>
      <c r="G652" s="22" t="str">
        <f>IFERROR(VLOOKUP(E652,Sheet3!A:H,8,0),"")</f>
        <v xml:space="preserve">八幡浜ＳＣ      </v>
      </c>
      <c r="H652" s="22" t="str">
        <f>IFERROR(VLOOKUP(E652,Sheet2!A:B,2,0),"")</f>
        <v/>
      </c>
      <c r="I652" s="22" t="str">
        <f t="shared" si="40"/>
        <v>12022</v>
      </c>
      <c r="J652" s="22">
        <f t="shared" si="41"/>
        <v>6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23</v>
      </c>
      <c r="B653" s="22">
        <f>IFERROR(テーブル_Swim015[[#This Row],[組]],"")</f>
        <v>1</v>
      </c>
      <c r="C653" s="22">
        <f>IFERROR(テーブル_Swim015[[#This Row],[水路]],"")</f>
        <v>1</v>
      </c>
      <c r="D653" s="22" t="str">
        <f t="shared" si="43"/>
        <v>2311</v>
      </c>
      <c r="E653" s="22">
        <f>IFERROR(テーブル_Swim015[[#This Row],[選手番号]],"")</f>
        <v>0</v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>023</v>
      </c>
      <c r="J653" s="22">
        <f t="shared" si="41"/>
        <v>1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23</v>
      </c>
      <c r="B654" s="22">
        <f>IFERROR(テーブル_Swim015[[#This Row],[組]],"")</f>
        <v>1</v>
      </c>
      <c r="C654" s="22">
        <f>IFERROR(テーブル_Swim015[[#This Row],[水路]],"")</f>
        <v>2</v>
      </c>
      <c r="D654" s="22" t="str">
        <f t="shared" si="43"/>
        <v>2312</v>
      </c>
      <c r="E654" s="22">
        <f>IFERROR(テーブル_Swim015[[#This Row],[選手番号]],"")</f>
        <v>0</v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40"/>
        <v>023</v>
      </c>
      <c r="J654" s="22">
        <f t="shared" si="41"/>
        <v>1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23</v>
      </c>
      <c r="B655" s="22">
        <f>IFERROR(テーブル_Swim015[[#This Row],[組]],"")</f>
        <v>1</v>
      </c>
      <c r="C655" s="22">
        <f>IFERROR(テーブル_Swim015[[#This Row],[水路]],"")</f>
        <v>3</v>
      </c>
      <c r="D655" s="22" t="str">
        <f t="shared" si="43"/>
        <v>2313</v>
      </c>
      <c r="E655" s="22">
        <f>IFERROR(テーブル_Swim015[[#This Row],[選手番号]],"")</f>
        <v>32</v>
      </c>
      <c r="F655" s="22" t="str">
        <f>IFERROR(VLOOKUP(E655,Sheet3!A:H,3,0),"")</f>
        <v xml:space="preserve">門田　彩聖                    </v>
      </c>
      <c r="G655" s="22" t="str">
        <f>IFERROR(VLOOKUP(E655,Sheet3!A:H,8,0),"")</f>
        <v xml:space="preserve">五百木ＳＣ      </v>
      </c>
      <c r="H655" s="22" t="str">
        <f>IFERROR(VLOOKUP(E655,Sheet2!A:B,2,0),"")</f>
        <v/>
      </c>
      <c r="I655" s="22" t="str">
        <f t="shared" si="40"/>
        <v>3223</v>
      </c>
      <c r="J655" s="22">
        <f t="shared" si="41"/>
        <v>1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23</v>
      </c>
      <c r="B656" s="22">
        <f>IFERROR(テーブル_Swim015[[#This Row],[組]],"")</f>
        <v>1</v>
      </c>
      <c r="C656" s="22">
        <f>IFERROR(テーブル_Swim015[[#This Row],[水路]],"")</f>
        <v>4</v>
      </c>
      <c r="D656" s="22" t="str">
        <f t="shared" si="43"/>
        <v>2314</v>
      </c>
      <c r="E656" s="22">
        <f>IFERROR(テーブル_Swim015[[#This Row],[選手番号]],"")</f>
        <v>163</v>
      </c>
      <c r="F656" s="22" t="str">
        <f>IFERROR(VLOOKUP(E656,Sheet3!A:H,3,0),"")</f>
        <v xml:space="preserve">山口　葵生                    </v>
      </c>
      <c r="G656" s="22" t="str">
        <f>IFERROR(VLOOKUP(E656,Sheet3!A:H,8,0),"")</f>
        <v xml:space="preserve">ＭＧ双葉        </v>
      </c>
      <c r="H656" s="22" t="str">
        <f>IFERROR(VLOOKUP(E656,Sheet2!A:B,2,0),"")</f>
        <v/>
      </c>
      <c r="I656" s="22" t="str">
        <f t="shared" si="40"/>
        <v>16323</v>
      </c>
      <c r="J656" s="22">
        <f t="shared" si="41"/>
        <v>1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23</v>
      </c>
      <c r="B657" s="22">
        <f>IFERROR(テーブル_Swim015[[#This Row],[組]],"")</f>
        <v>1</v>
      </c>
      <c r="C657" s="22">
        <f>IFERROR(テーブル_Swim015[[#This Row],[水路]],"")</f>
        <v>5</v>
      </c>
      <c r="D657" s="22" t="str">
        <f t="shared" si="43"/>
        <v>2315</v>
      </c>
      <c r="E657" s="22">
        <f>IFERROR(テーブル_Swim015[[#This Row],[選手番号]],"")</f>
        <v>208</v>
      </c>
      <c r="F657" s="22" t="str">
        <f>IFERROR(VLOOKUP(E657,Sheet3!A:H,3,0),"")</f>
        <v xml:space="preserve">渡部　花音                    </v>
      </c>
      <c r="G657" s="22" t="str">
        <f>IFERROR(VLOOKUP(E657,Sheet3!A:H,8,0),"")</f>
        <v xml:space="preserve">フィッタ松山    </v>
      </c>
      <c r="H657" s="22" t="str">
        <f>IFERROR(VLOOKUP(E657,Sheet2!A:B,2,0),"")</f>
        <v/>
      </c>
      <c r="I657" s="22" t="str">
        <f t="shared" si="40"/>
        <v>20823</v>
      </c>
      <c r="J657" s="22">
        <f t="shared" si="41"/>
        <v>1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23</v>
      </c>
      <c r="B658" s="22">
        <f>IFERROR(テーブル_Swim015[[#This Row],[組]],"")</f>
        <v>1</v>
      </c>
      <c r="C658" s="22">
        <f>IFERROR(テーブル_Swim015[[#This Row],[水路]],"")</f>
        <v>6</v>
      </c>
      <c r="D658" s="22" t="str">
        <f t="shared" si="43"/>
        <v>2316</v>
      </c>
      <c r="E658" s="22">
        <f>IFERROR(テーブル_Swim015[[#This Row],[選手番号]],"")</f>
        <v>0</v>
      </c>
      <c r="F658" s="22" t="str">
        <f>IFERROR(VLOOKUP(E658,Sheet3!A:H,3,0),"")</f>
        <v/>
      </c>
      <c r="G658" s="22" t="str">
        <f>IFERROR(VLOOKUP(E658,Sheet3!A:H,8,0),"")</f>
        <v/>
      </c>
      <c r="H658" s="22" t="str">
        <f>IFERROR(VLOOKUP(E658,Sheet2!A:B,2,0),"")</f>
        <v/>
      </c>
      <c r="I658" s="22" t="str">
        <f t="shared" si="40"/>
        <v>023</v>
      </c>
      <c r="J658" s="22">
        <f t="shared" si="41"/>
        <v>1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23</v>
      </c>
      <c r="B659" s="22">
        <f>IFERROR(テーブル_Swim015[[#This Row],[組]],"")</f>
        <v>1</v>
      </c>
      <c r="C659" s="22">
        <f>IFERROR(テーブル_Swim015[[#This Row],[水路]],"")</f>
        <v>7</v>
      </c>
      <c r="D659" s="22" t="str">
        <f t="shared" si="43"/>
        <v>2317</v>
      </c>
      <c r="E659" s="22">
        <f>IFERROR(テーブル_Swim015[[#This Row],[選手番号]],"")</f>
        <v>0</v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44">CONCATENATE(E659,A659)</f>
        <v>023</v>
      </c>
      <c r="J659" s="22">
        <f t="shared" ref="J659:J722" si="45">B659</f>
        <v>1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23</v>
      </c>
      <c r="B660" s="22">
        <f>IFERROR(テーブル_Swim015[[#This Row],[組]],"")</f>
        <v>2</v>
      </c>
      <c r="C660" s="22">
        <f>IFERROR(テーブル_Swim015[[#This Row],[水路]],"")</f>
        <v>1</v>
      </c>
      <c r="D660" s="22" t="str">
        <f t="shared" si="43"/>
        <v>2321</v>
      </c>
      <c r="E660" s="22">
        <f>IFERROR(テーブル_Swim015[[#This Row],[選手番号]],"")</f>
        <v>351</v>
      </c>
      <c r="F660" s="22" t="str">
        <f>IFERROR(VLOOKUP(E660,Sheet3!A:H,3,0),"")</f>
        <v xml:space="preserve">瀬良奈々美                    </v>
      </c>
      <c r="G660" s="22" t="str">
        <f>IFERROR(VLOOKUP(E660,Sheet3!A:H,8,0),"")</f>
        <v xml:space="preserve">AQUA            </v>
      </c>
      <c r="H660" s="22" t="str">
        <f>IFERROR(VLOOKUP(E660,Sheet2!A:B,2,0),"")</f>
        <v/>
      </c>
      <c r="I660" s="22" t="str">
        <f t="shared" si="44"/>
        <v>35123</v>
      </c>
      <c r="J660" s="22">
        <f t="shared" si="45"/>
        <v>2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23</v>
      </c>
      <c r="B661" s="22">
        <f>IFERROR(テーブル_Swim015[[#This Row],[組]],"")</f>
        <v>2</v>
      </c>
      <c r="C661" s="22">
        <f>IFERROR(テーブル_Swim015[[#This Row],[水路]],"")</f>
        <v>2</v>
      </c>
      <c r="D661" s="22" t="str">
        <f t="shared" si="43"/>
        <v>2322</v>
      </c>
      <c r="E661" s="22">
        <f>IFERROR(テーブル_Swim015[[#This Row],[選手番号]],"")</f>
        <v>229</v>
      </c>
      <c r="F661" s="22" t="str">
        <f>IFERROR(VLOOKUP(E661,Sheet3!A:H,3,0),"")</f>
        <v xml:space="preserve">小田　花純                    </v>
      </c>
      <c r="G661" s="22" t="str">
        <f>IFERROR(VLOOKUP(E661,Sheet3!A:H,8,0),"")</f>
        <v xml:space="preserve">フィッタ重信    </v>
      </c>
      <c r="H661" s="22" t="str">
        <f>IFERROR(VLOOKUP(E661,Sheet2!A:B,2,0),"")</f>
        <v/>
      </c>
      <c r="I661" s="22" t="str">
        <f t="shared" si="44"/>
        <v>22923</v>
      </c>
      <c r="J661" s="22">
        <f t="shared" si="45"/>
        <v>2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23</v>
      </c>
      <c r="B662" s="22">
        <f>IFERROR(テーブル_Swim015[[#This Row],[組]],"")</f>
        <v>2</v>
      </c>
      <c r="C662" s="22">
        <f>IFERROR(テーブル_Swim015[[#This Row],[水路]],"")</f>
        <v>3</v>
      </c>
      <c r="D662" s="22" t="str">
        <f t="shared" si="43"/>
        <v>2323</v>
      </c>
      <c r="E662" s="22">
        <f>IFERROR(テーブル_Swim015[[#This Row],[選手番号]],"")</f>
        <v>306</v>
      </c>
      <c r="F662" s="22" t="str">
        <f>IFERROR(VLOOKUP(E662,Sheet3!A:H,3,0),"")</f>
        <v xml:space="preserve">木村さくら                    </v>
      </c>
      <c r="G662" s="22" t="str">
        <f>IFERROR(VLOOKUP(E662,Sheet3!A:H,8,0),"")</f>
        <v xml:space="preserve">ﾌｨｯﾀｴﾐﾌﾙ松前    </v>
      </c>
      <c r="H662" s="22" t="str">
        <f>IFERROR(VLOOKUP(E662,Sheet2!A:B,2,0),"")</f>
        <v/>
      </c>
      <c r="I662" s="22" t="str">
        <f t="shared" si="44"/>
        <v>30623</v>
      </c>
      <c r="J662" s="22">
        <f t="shared" si="45"/>
        <v>2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23</v>
      </c>
      <c r="B663" s="22">
        <f>IFERROR(テーブル_Swim015[[#This Row],[組]],"")</f>
        <v>2</v>
      </c>
      <c r="C663" s="22">
        <f>IFERROR(テーブル_Swim015[[#This Row],[水路]],"")</f>
        <v>4</v>
      </c>
      <c r="D663" s="22" t="str">
        <f t="shared" si="43"/>
        <v>2324</v>
      </c>
      <c r="E663" s="22">
        <f>IFERROR(テーブル_Swim015[[#This Row],[選手番号]],"")</f>
        <v>130</v>
      </c>
      <c r="F663" s="22" t="str">
        <f>IFERROR(VLOOKUP(E663,Sheet3!A:H,3,0),"")</f>
        <v xml:space="preserve">上杉　美羽                    </v>
      </c>
      <c r="G663" s="22" t="str">
        <f>IFERROR(VLOOKUP(E663,Sheet3!A:H,8,0),"")</f>
        <v xml:space="preserve">八幡浜ＳＣ      </v>
      </c>
      <c r="H663" s="22" t="str">
        <f>IFERROR(VLOOKUP(E663,Sheet2!A:B,2,0),"")</f>
        <v/>
      </c>
      <c r="I663" s="22" t="str">
        <f t="shared" si="44"/>
        <v>13023</v>
      </c>
      <c r="J663" s="22">
        <f t="shared" si="45"/>
        <v>2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23</v>
      </c>
      <c r="B664" s="22">
        <f>IFERROR(テーブル_Swim015[[#This Row],[組]],"")</f>
        <v>2</v>
      </c>
      <c r="C664" s="22">
        <f>IFERROR(テーブル_Swim015[[#This Row],[水路]],"")</f>
        <v>5</v>
      </c>
      <c r="D664" s="22" t="str">
        <f t="shared" si="43"/>
        <v>2325</v>
      </c>
      <c r="E664" s="22">
        <f>IFERROR(テーブル_Swim015[[#This Row],[選手番号]],"")</f>
        <v>202</v>
      </c>
      <c r="F664" s="22" t="str">
        <f>IFERROR(VLOOKUP(E664,Sheet3!A:H,3,0),"")</f>
        <v xml:space="preserve">得永　法花                    </v>
      </c>
      <c r="G664" s="22" t="str">
        <f>IFERROR(VLOOKUP(E664,Sheet3!A:H,8,0),"")</f>
        <v xml:space="preserve">フィッタ松山    </v>
      </c>
      <c r="H664" s="22" t="str">
        <f>IFERROR(VLOOKUP(E664,Sheet2!A:B,2,0),"")</f>
        <v/>
      </c>
      <c r="I664" s="22" t="str">
        <f t="shared" si="44"/>
        <v>20223</v>
      </c>
      <c r="J664" s="22">
        <f t="shared" si="45"/>
        <v>2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23</v>
      </c>
      <c r="B665" s="22">
        <f>IFERROR(テーブル_Swim015[[#This Row],[組]],"")</f>
        <v>2</v>
      </c>
      <c r="C665" s="22">
        <f>IFERROR(テーブル_Swim015[[#This Row],[水路]],"")</f>
        <v>6</v>
      </c>
      <c r="D665" s="22" t="str">
        <f t="shared" si="43"/>
        <v>2326</v>
      </c>
      <c r="E665" s="22">
        <f>IFERROR(テーブル_Swim015[[#This Row],[選手番号]],"")</f>
        <v>65</v>
      </c>
      <c r="F665" s="22" t="str">
        <f>IFERROR(VLOOKUP(E665,Sheet3!A:H,3,0),"")</f>
        <v xml:space="preserve">三宅　玲奈                    </v>
      </c>
      <c r="G665" s="22" t="str">
        <f>IFERROR(VLOOKUP(E665,Sheet3!A:H,8,0),"")</f>
        <v xml:space="preserve">西条ＳＣ        </v>
      </c>
      <c r="H665" s="22" t="str">
        <f>IFERROR(VLOOKUP(E665,Sheet2!A:B,2,0),"")</f>
        <v/>
      </c>
      <c r="I665" s="22" t="str">
        <f t="shared" si="44"/>
        <v>6523</v>
      </c>
      <c r="J665" s="22">
        <f t="shared" si="45"/>
        <v>2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23</v>
      </c>
      <c r="B666" s="22">
        <f>IFERROR(テーブル_Swim015[[#This Row],[組]],"")</f>
        <v>2</v>
      </c>
      <c r="C666" s="22">
        <f>IFERROR(テーブル_Swim015[[#This Row],[水路]],"")</f>
        <v>7</v>
      </c>
      <c r="D666" s="22" t="str">
        <f t="shared" si="43"/>
        <v>2327</v>
      </c>
      <c r="E666" s="22">
        <f>IFERROR(テーブル_Swim015[[#This Row],[選手番号]],"")</f>
        <v>230</v>
      </c>
      <c r="F666" s="22" t="str">
        <f>IFERROR(VLOOKUP(E666,Sheet3!A:H,3,0),"")</f>
        <v xml:space="preserve">大石　千尋                    </v>
      </c>
      <c r="G666" s="22" t="str">
        <f>IFERROR(VLOOKUP(E666,Sheet3!A:H,8,0),"")</f>
        <v xml:space="preserve">フィッタ重信    </v>
      </c>
      <c r="H666" s="22" t="str">
        <f>IFERROR(VLOOKUP(E666,Sheet2!A:B,2,0),"")</f>
        <v/>
      </c>
      <c r="I666" s="22" t="str">
        <f t="shared" si="44"/>
        <v>23023</v>
      </c>
      <c r="J666" s="22">
        <f t="shared" si="45"/>
        <v>2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23</v>
      </c>
      <c r="B667" s="22">
        <f>IFERROR(テーブル_Swim015[[#This Row],[組]],"")</f>
        <v>3</v>
      </c>
      <c r="C667" s="22">
        <f>IFERROR(テーブル_Swim015[[#This Row],[水路]],"")</f>
        <v>1</v>
      </c>
      <c r="D667" s="22" t="str">
        <f t="shared" si="43"/>
        <v>2331</v>
      </c>
      <c r="E667" s="22">
        <f>IFERROR(テーブル_Swim015[[#This Row],[選手番号]],"")</f>
        <v>204</v>
      </c>
      <c r="F667" s="22" t="str">
        <f>IFERROR(VLOOKUP(E667,Sheet3!A:H,3,0),"")</f>
        <v xml:space="preserve">吉野　彩来                    </v>
      </c>
      <c r="G667" s="22" t="str">
        <f>IFERROR(VLOOKUP(E667,Sheet3!A:H,8,0),"")</f>
        <v xml:space="preserve">フィッタ松山    </v>
      </c>
      <c r="H667" s="22" t="str">
        <f>IFERROR(VLOOKUP(E667,Sheet2!A:B,2,0),"")</f>
        <v/>
      </c>
      <c r="I667" s="22" t="str">
        <f t="shared" si="44"/>
        <v>20423</v>
      </c>
      <c r="J667" s="22">
        <f t="shared" si="45"/>
        <v>3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23</v>
      </c>
      <c r="B668" s="22">
        <f>IFERROR(テーブル_Swim015[[#This Row],[組]],"")</f>
        <v>3</v>
      </c>
      <c r="C668" s="22">
        <f>IFERROR(テーブル_Swim015[[#This Row],[水路]],"")</f>
        <v>2</v>
      </c>
      <c r="D668" s="22" t="str">
        <f t="shared" si="43"/>
        <v>2332</v>
      </c>
      <c r="E668" s="22">
        <f>IFERROR(テーブル_Swim015[[#This Row],[選手番号]],"")</f>
        <v>337</v>
      </c>
      <c r="F668" s="22" t="str">
        <f>IFERROR(VLOOKUP(E668,Sheet3!A:H,3,0),"")</f>
        <v xml:space="preserve">窪田菜々望                    </v>
      </c>
      <c r="G668" s="22" t="str">
        <f>IFERROR(VLOOKUP(E668,Sheet3!A:H,8,0),"")</f>
        <v xml:space="preserve">えいしSC砥部    </v>
      </c>
      <c r="H668" s="22" t="str">
        <f>IFERROR(VLOOKUP(E668,Sheet2!A:B,2,0),"")</f>
        <v/>
      </c>
      <c r="I668" s="22" t="str">
        <f t="shared" si="44"/>
        <v>33723</v>
      </c>
      <c r="J668" s="22">
        <f t="shared" si="45"/>
        <v>3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23</v>
      </c>
      <c r="B669" s="22">
        <f>IFERROR(テーブル_Swim015[[#This Row],[組]],"")</f>
        <v>3</v>
      </c>
      <c r="C669" s="22">
        <f>IFERROR(テーブル_Swim015[[#This Row],[水路]],"")</f>
        <v>3</v>
      </c>
      <c r="D669" s="22" t="str">
        <f t="shared" si="43"/>
        <v>2333</v>
      </c>
      <c r="E669" s="22">
        <f>IFERROR(テーブル_Swim015[[#This Row],[選手番号]],"")</f>
        <v>26</v>
      </c>
      <c r="F669" s="22" t="str">
        <f>IFERROR(VLOOKUP(E669,Sheet3!A:H,3,0),"")</f>
        <v xml:space="preserve">山本　　実                    </v>
      </c>
      <c r="G669" s="22" t="str">
        <f>IFERROR(VLOOKUP(E669,Sheet3!A:H,8,0),"")</f>
        <v xml:space="preserve">五百木ＳＣ      </v>
      </c>
      <c r="H669" s="22" t="str">
        <f>IFERROR(VLOOKUP(E669,Sheet2!A:B,2,0),"")</f>
        <v/>
      </c>
      <c r="I669" s="22" t="str">
        <f t="shared" si="44"/>
        <v>2623</v>
      </c>
      <c r="J669" s="22">
        <f t="shared" si="45"/>
        <v>3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23</v>
      </c>
      <c r="B670" s="22">
        <f>IFERROR(テーブル_Swim015[[#This Row],[組]],"")</f>
        <v>3</v>
      </c>
      <c r="C670" s="22">
        <f>IFERROR(テーブル_Swim015[[#This Row],[水路]],"")</f>
        <v>4</v>
      </c>
      <c r="D670" s="22" t="str">
        <f t="shared" si="43"/>
        <v>2334</v>
      </c>
      <c r="E670" s="22">
        <f>IFERROR(テーブル_Swim015[[#This Row],[選手番号]],"")</f>
        <v>129</v>
      </c>
      <c r="F670" s="22" t="str">
        <f>IFERROR(VLOOKUP(E670,Sheet3!A:H,3,0),"")</f>
        <v xml:space="preserve">竹林　優貴                    </v>
      </c>
      <c r="G670" s="22" t="str">
        <f>IFERROR(VLOOKUP(E670,Sheet3!A:H,8,0),"")</f>
        <v xml:space="preserve">八幡浜ＳＣ      </v>
      </c>
      <c r="H670" s="22" t="str">
        <f>IFERROR(VLOOKUP(E670,Sheet2!A:B,2,0),"")</f>
        <v/>
      </c>
      <c r="I670" s="22" t="str">
        <f t="shared" si="44"/>
        <v>12923</v>
      </c>
      <c r="J670" s="22">
        <f t="shared" si="45"/>
        <v>3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23</v>
      </c>
      <c r="B671" s="22">
        <f>IFERROR(テーブル_Swim015[[#This Row],[組]],"")</f>
        <v>3</v>
      </c>
      <c r="C671" s="22">
        <f>IFERROR(テーブル_Swim015[[#This Row],[水路]],"")</f>
        <v>5</v>
      </c>
      <c r="D671" s="22" t="str">
        <f t="shared" si="43"/>
        <v>2335</v>
      </c>
      <c r="E671" s="22">
        <f>IFERROR(テーブル_Swim015[[#This Row],[選手番号]],"")</f>
        <v>303</v>
      </c>
      <c r="F671" s="22" t="str">
        <f>IFERROR(VLOOKUP(E671,Sheet3!A:H,3,0),"")</f>
        <v xml:space="preserve">渡邊　杏奈                    </v>
      </c>
      <c r="G671" s="22" t="str">
        <f>IFERROR(VLOOKUP(E671,Sheet3!A:H,8,0),"")</f>
        <v xml:space="preserve">ﾌｨｯﾀｴﾐﾌﾙ松前    </v>
      </c>
      <c r="H671" s="22" t="str">
        <f>IFERROR(VLOOKUP(E671,Sheet2!A:B,2,0),"")</f>
        <v/>
      </c>
      <c r="I671" s="22" t="str">
        <f t="shared" si="44"/>
        <v>30323</v>
      </c>
      <c r="J671" s="22">
        <f t="shared" si="45"/>
        <v>3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23</v>
      </c>
      <c r="B672" s="22">
        <f>IFERROR(テーブル_Swim015[[#This Row],[組]],"")</f>
        <v>3</v>
      </c>
      <c r="C672" s="22">
        <f>IFERROR(テーブル_Swim015[[#This Row],[水路]],"")</f>
        <v>6</v>
      </c>
      <c r="D672" s="22" t="str">
        <f t="shared" si="43"/>
        <v>2336</v>
      </c>
      <c r="E672" s="22">
        <f>IFERROR(テーブル_Swim015[[#This Row],[選手番号]],"")</f>
        <v>247</v>
      </c>
      <c r="F672" s="22" t="str">
        <f>IFERROR(VLOOKUP(E672,Sheet3!A:H,3,0),"")</f>
        <v xml:space="preserve">兵頭　萌綾                    </v>
      </c>
      <c r="G672" s="22" t="str">
        <f>IFERROR(VLOOKUP(E672,Sheet3!A:H,8,0),"")</f>
        <v xml:space="preserve">リー保内        </v>
      </c>
      <c r="H672" s="22" t="str">
        <f>IFERROR(VLOOKUP(E672,Sheet2!A:B,2,0),"")</f>
        <v/>
      </c>
      <c r="I672" s="22" t="str">
        <f t="shared" si="44"/>
        <v>24723</v>
      </c>
      <c r="J672" s="22">
        <f t="shared" si="45"/>
        <v>3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23</v>
      </c>
      <c r="B673" s="22">
        <f>IFERROR(テーブル_Swim015[[#This Row],[組]],"")</f>
        <v>3</v>
      </c>
      <c r="C673" s="22">
        <f>IFERROR(テーブル_Swim015[[#This Row],[水路]],"")</f>
        <v>7</v>
      </c>
      <c r="D673" s="22" t="str">
        <f t="shared" si="43"/>
        <v>2337</v>
      </c>
      <c r="E673" s="22">
        <f>IFERROR(テーブル_Swim015[[#This Row],[選手番号]],"")</f>
        <v>52</v>
      </c>
      <c r="F673" s="22" t="str">
        <f>IFERROR(VLOOKUP(E673,Sheet3!A:H,3,0),"")</f>
        <v xml:space="preserve">渡部　莉央                    </v>
      </c>
      <c r="G673" s="22" t="str">
        <f>IFERROR(VLOOKUP(E673,Sheet3!A:H,8,0),"")</f>
        <v xml:space="preserve">南海ＤＣ        </v>
      </c>
      <c r="H673" s="22" t="str">
        <f>IFERROR(VLOOKUP(E673,Sheet2!A:B,2,0),"")</f>
        <v/>
      </c>
      <c r="I673" s="22" t="str">
        <f t="shared" si="44"/>
        <v>5223</v>
      </c>
      <c r="J673" s="22">
        <f t="shared" si="45"/>
        <v>3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23</v>
      </c>
      <c r="B674" s="22">
        <f>IFERROR(テーブル_Swim015[[#This Row],[組]],"")</f>
        <v>4</v>
      </c>
      <c r="C674" s="22">
        <f>IFERROR(テーブル_Swim015[[#This Row],[水路]],"")</f>
        <v>1</v>
      </c>
      <c r="D674" s="22" t="str">
        <f t="shared" si="43"/>
        <v>2341</v>
      </c>
      <c r="E674" s="22">
        <f>IFERROR(テーブル_Swim015[[#This Row],[選手番号]],"")</f>
        <v>162</v>
      </c>
      <c r="F674" s="22" t="str">
        <f>IFERROR(VLOOKUP(E674,Sheet3!A:H,3,0),"")</f>
        <v xml:space="preserve">日浅　由彩                    </v>
      </c>
      <c r="G674" s="22" t="str">
        <f>IFERROR(VLOOKUP(E674,Sheet3!A:H,8,0),"")</f>
        <v xml:space="preserve">ＭＧ双葉        </v>
      </c>
      <c r="H674" s="22" t="str">
        <f>IFERROR(VLOOKUP(E674,Sheet2!A:B,2,0),"")</f>
        <v/>
      </c>
      <c r="I674" s="22" t="str">
        <f t="shared" si="44"/>
        <v>16223</v>
      </c>
      <c r="J674" s="22">
        <f t="shared" si="45"/>
        <v>4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23</v>
      </c>
      <c r="B675" s="22">
        <f>IFERROR(テーブル_Swim015[[#This Row],[組]],"")</f>
        <v>4</v>
      </c>
      <c r="C675" s="22">
        <f>IFERROR(テーブル_Swim015[[#This Row],[水路]],"")</f>
        <v>2</v>
      </c>
      <c r="D675" s="22" t="str">
        <f t="shared" si="43"/>
        <v>2342</v>
      </c>
      <c r="E675" s="22">
        <f>IFERROR(テーブル_Swim015[[#This Row],[選手番号]],"")</f>
        <v>104</v>
      </c>
      <c r="F675" s="22" t="str">
        <f>IFERROR(VLOOKUP(E675,Sheet3!A:H,3,0),"")</f>
        <v xml:space="preserve">今井　楓乃                    </v>
      </c>
      <c r="G675" s="22" t="str">
        <f>IFERROR(VLOOKUP(E675,Sheet3!A:H,8,0),"")</f>
        <v xml:space="preserve">ファイブテン    </v>
      </c>
      <c r="H675" s="22" t="str">
        <f>IFERROR(VLOOKUP(E675,Sheet2!A:B,2,0),"")</f>
        <v/>
      </c>
      <c r="I675" s="22" t="str">
        <f t="shared" si="44"/>
        <v>10423</v>
      </c>
      <c r="J675" s="22">
        <f t="shared" si="45"/>
        <v>4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23</v>
      </c>
      <c r="B676" s="22">
        <f>IFERROR(テーブル_Swim015[[#This Row],[組]],"")</f>
        <v>4</v>
      </c>
      <c r="C676" s="22">
        <f>IFERROR(テーブル_Swim015[[#This Row],[水路]],"")</f>
        <v>3</v>
      </c>
      <c r="D676" s="22" t="str">
        <f t="shared" si="43"/>
        <v>2343</v>
      </c>
      <c r="E676" s="22">
        <f>IFERROR(テーブル_Swim015[[#This Row],[選手番号]],"")</f>
        <v>50</v>
      </c>
      <c r="F676" s="22" t="str">
        <f>IFERROR(VLOOKUP(E676,Sheet3!A:H,3,0),"")</f>
        <v xml:space="preserve">三浦　千咲                    </v>
      </c>
      <c r="G676" s="22" t="str">
        <f>IFERROR(VLOOKUP(E676,Sheet3!A:H,8,0),"")</f>
        <v xml:space="preserve">南海ＤＣ        </v>
      </c>
      <c r="H676" s="22" t="str">
        <f>IFERROR(VLOOKUP(E676,Sheet2!A:B,2,0),"")</f>
        <v/>
      </c>
      <c r="I676" s="22" t="str">
        <f t="shared" si="44"/>
        <v>5023</v>
      </c>
      <c r="J676" s="22">
        <f t="shared" si="45"/>
        <v>4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23</v>
      </c>
      <c r="B677" s="22">
        <f>IFERROR(テーブル_Swim015[[#This Row],[組]],"")</f>
        <v>4</v>
      </c>
      <c r="C677" s="22">
        <f>IFERROR(テーブル_Swim015[[#This Row],[水路]],"")</f>
        <v>4</v>
      </c>
      <c r="D677" s="22" t="str">
        <f t="shared" si="43"/>
        <v>2344</v>
      </c>
      <c r="E677" s="22">
        <f>IFERROR(テーブル_Swim015[[#This Row],[選手番号]],"")</f>
        <v>198</v>
      </c>
      <c r="F677" s="22" t="str">
        <f>IFERROR(VLOOKUP(E677,Sheet3!A:H,3,0),"")</f>
        <v xml:space="preserve">乃万　美嘉                    </v>
      </c>
      <c r="G677" s="22" t="str">
        <f>IFERROR(VLOOKUP(E677,Sheet3!A:H,8,0),"")</f>
        <v xml:space="preserve">フィッタ松山    </v>
      </c>
      <c r="H677" s="22" t="str">
        <f>IFERROR(VLOOKUP(E677,Sheet2!A:B,2,0),"")</f>
        <v/>
      </c>
      <c r="I677" s="22" t="str">
        <f t="shared" si="44"/>
        <v>19823</v>
      </c>
      <c r="J677" s="22">
        <f t="shared" si="45"/>
        <v>4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23</v>
      </c>
      <c r="B678" s="22">
        <f>IFERROR(テーブル_Swim015[[#This Row],[組]],"")</f>
        <v>4</v>
      </c>
      <c r="C678" s="22">
        <f>IFERROR(テーブル_Swim015[[#This Row],[水路]],"")</f>
        <v>5</v>
      </c>
      <c r="D678" s="22" t="str">
        <f t="shared" si="43"/>
        <v>2345</v>
      </c>
      <c r="E678" s="22">
        <f>IFERROR(テーブル_Swim015[[#This Row],[選手番号]],"")</f>
        <v>199</v>
      </c>
      <c r="F678" s="22" t="str">
        <f>IFERROR(VLOOKUP(E678,Sheet3!A:H,3,0),"")</f>
        <v xml:space="preserve">星山　心結                    </v>
      </c>
      <c r="G678" s="22" t="str">
        <f>IFERROR(VLOOKUP(E678,Sheet3!A:H,8,0),"")</f>
        <v xml:space="preserve">フィッタ松山    </v>
      </c>
      <c r="H678" s="22" t="str">
        <f>IFERROR(VLOOKUP(E678,Sheet2!A:B,2,0),"")</f>
        <v/>
      </c>
      <c r="I678" s="22" t="str">
        <f t="shared" si="44"/>
        <v>19923</v>
      </c>
      <c r="J678" s="22">
        <f t="shared" si="45"/>
        <v>4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23</v>
      </c>
      <c r="B679" s="22">
        <f>IFERROR(テーブル_Swim015[[#This Row],[組]],"")</f>
        <v>4</v>
      </c>
      <c r="C679" s="22">
        <f>IFERROR(テーブル_Swim015[[#This Row],[水路]],"")</f>
        <v>6</v>
      </c>
      <c r="D679" s="22" t="str">
        <f t="shared" si="43"/>
        <v>2346</v>
      </c>
      <c r="E679" s="22">
        <f>IFERROR(テーブル_Swim015[[#This Row],[選手番号]],"")</f>
        <v>143</v>
      </c>
      <c r="F679" s="22" t="str">
        <f>IFERROR(VLOOKUP(E679,Sheet3!A:H,3,0),"")</f>
        <v xml:space="preserve">阿部　天香                    </v>
      </c>
      <c r="G679" s="22" t="str">
        <f>IFERROR(VLOOKUP(E679,Sheet3!A:H,8,0),"")</f>
        <v xml:space="preserve">アズサ松山      </v>
      </c>
      <c r="H679" s="22" t="str">
        <f>IFERROR(VLOOKUP(E679,Sheet2!A:B,2,0),"")</f>
        <v/>
      </c>
      <c r="I679" s="22" t="str">
        <f t="shared" si="44"/>
        <v>14323</v>
      </c>
      <c r="J679" s="22">
        <f t="shared" si="45"/>
        <v>4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23</v>
      </c>
      <c r="B680" s="22">
        <f>IFERROR(テーブル_Swim015[[#This Row],[組]],"")</f>
        <v>4</v>
      </c>
      <c r="C680" s="22">
        <f>IFERROR(テーブル_Swim015[[#This Row],[水路]],"")</f>
        <v>7</v>
      </c>
      <c r="D680" s="22" t="str">
        <f t="shared" si="43"/>
        <v>2347</v>
      </c>
      <c r="E680" s="22">
        <f>IFERROR(テーブル_Swim015[[#This Row],[選手番号]],"")</f>
        <v>203</v>
      </c>
      <c r="F680" s="22" t="str">
        <f>IFERROR(VLOOKUP(E680,Sheet3!A:H,3,0),"")</f>
        <v xml:space="preserve">石川　　葵                    </v>
      </c>
      <c r="G680" s="22" t="str">
        <f>IFERROR(VLOOKUP(E680,Sheet3!A:H,8,0),"")</f>
        <v xml:space="preserve">フィッタ松山    </v>
      </c>
      <c r="H680" s="22" t="str">
        <f>IFERROR(VLOOKUP(E680,Sheet2!A:B,2,0),"")</f>
        <v/>
      </c>
      <c r="I680" s="22" t="str">
        <f t="shared" si="44"/>
        <v>20323</v>
      </c>
      <c r="J680" s="22">
        <f t="shared" si="45"/>
        <v>4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23</v>
      </c>
      <c r="B681" s="22">
        <f>IFERROR(テーブル_Swim015[[#This Row],[組]],"")</f>
        <v>5</v>
      </c>
      <c r="C681" s="22">
        <f>IFERROR(テーブル_Swim015[[#This Row],[水路]],"")</f>
        <v>1</v>
      </c>
      <c r="D681" s="22" t="str">
        <f t="shared" si="43"/>
        <v>2351</v>
      </c>
      <c r="E681" s="22">
        <f>IFERROR(テーブル_Swim015[[#This Row],[選手番号]],"")</f>
        <v>226</v>
      </c>
      <c r="F681" s="22" t="str">
        <f>IFERROR(VLOOKUP(E681,Sheet3!A:H,3,0),"")</f>
        <v xml:space="preserve">参川　莉子                    </v>
      </c>
      <c r="G681" s="22" t="str">
        <f>IFERROR(VLOOKUP(E681,Sheet3!A:H,8,0),"")</f>
        <v xml:space="preserve">フィッタ重信    </v>
      </c>
      <c r="H681" s="22" t="str">
        <f>IFERROR(VLOOKUP(E681,Sheet2!A:B,2,0),"")</f>
        <v/>
      </c>
      <c r="I681" s="22" t="str">
        <f t="shared" si="44"/>
        <v>22623</v>
      </c>
      <c r="J681" s="22">
        <f t="shared" si="45"/>
        <v>5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23</v>
      </c>
      <c r="B682" s="22">
        <f>IFERROR(テーブル_Swim015[[#This Row],[組]],"")</f>
        <v>5</v>
      </c>
      <c r="C682" s="22">
        <f>IFERROR(テーブル_Swim015[[#This Row],[水路]],"")</f>
        <v>2</v>
      </c>
      <c r="D682" s="22" t="str">
        <f t="shared" si="43"/>
        <v>2352</v>
      </c>
      <c r="E682" s="22">
        <f>IFERROR(テーブル_Swim015[[#This Row],[選手番号]],"")</f>
        <v>142</v>
      </c>
      <c r="F682" s="22" t="str">
        <f>IFERROR(VLOOKUP(E682,Sheet3!A:H,3,0),"")</f>
        <v xml:space="preserve">大谷　心咲                    </v>
      </c>
      <c r="G682" s="22" t="str">
        <f>IFERROR(VLOOKUP(E682,Sheet3!A:H,8,0),"")</f>
        <v xml:space="preserve">アズサ松山      </v>
      </c>
      <c r="H682" s="22" t="str">
        <f>IFERROR(VLOOKUP(E682,Sheet2!A:B,2,0),"")</f>
        <v/>
      </c>
      <c r="I682" s="22" t="str">
        <f t="shared" si="44"/>
        <v>14223</v>
      </c>
      <c r="J682" s="22">
        <f t="shared" si="45"/>
        <v>5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23</v>
      </c>
      <c r="B683" s="22">
        <f>IFERROR(テーブル_Swim015[[#This Row],[組]],"")</f>
        <v>5</v>
      </c>
      <c r="C683" s="22">
        <f>IFERROR(テーブル_Swim015[[#This Row],[水路]],"")</f>
        <v>3</v>
      </c>
      <c r="D683" s="22" t="str">
        <f t="shared" si="43"/>
        <v>2353</v>
      </c>
      <c r="E683" s="22">
        <f>IFERROR(テーブル_Swim015[[#This Row],[選手番号]],"")</f>
        <v>160</v>
      </c>
      <c r="F683" s="22" t="str">
        <f>IFERROR(VLOOKUP(E683,Sheet3!A:H,3,0),"")</f>
        <v xml:space="preserve">濵田　瑠美                    </v>
      </c>
      <c r="G683" s="22" t="str">
        <f>IFERROR(VLOOKUP(E683,Sheet3!A:H,8,0),"")</f>
        <v xml:space="preserve">ＭＧ双葉        </v>
      </c>
      <c r="H683" s="22" t="str">
        <f>IFERROR(VLOOKUP(E683,Sheet2!A:B,2,0),"")</f>
        <v/>
      </c>
      <c r="I683" s="22" t="str">
        <f t="shared" si="44"/>
        <v>16023</v>
      </c>
      <c r="J683" s="22">
        <f t="shared" si="45"/>
        <v>5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23</v>
      </c>
      <c r="B684" s="22">
        <f>IFERROR(テーブル_Swim015[[#This Row],[組]],"")</f>
        <v>5</v>
      </c>
      <c r="C684" s="22">
        <f>IFERROR(テーブル_Swim015[[#This Row],[水路]],"")</f>
        <v>4</v>
      </c>
      <c r="D684" s="22" t="str">
        <f t="shared" si="43"/>
        <v>2354</v>
      </c>
      <c r="E684" s="22">
        <f>IFERROR(テーブル_Swim015[[#This Row],[選手番号]],"")</f>
        <v>200</v>
      </c>
      <c r="F684" s="22" t="str">
        <f>IFERROR(VLOOKUP(E684,Sheet3!A:H,3,0),"")</f>
        <v xml:space="preserve">西田　瑚雪                    </v>
      </c>
      <c r="G684" s="22" t="str">
        <f>IFERROR(VLOOKUP(E684,Sheet3!A:H,8,0),"")</f>
        <v xml:space="preserve">フィッタ松山    </v>
      </c>
      <c r="H684" s="22" t="str">
        <f>IFERROR(VLOOKUP(E684,Sheet2!A:B,2,0),"")</f>
        <v/>
      </c>
      <c r="I684" s="22" t="str">
        <f t="shared" si="44"/>
        <v>20023</v>
      </c>
      <c r="J684" s="22">
        <f t="shared" si="45"/>
        <v>5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23</v>
      </c>
      <c r="B685" s="22">
        <f>IFERROR(テーブル_Swim015[[#This Row],[組]],"")</f>
        <v>5</v>
      </c>
      <c r="C685" s="22">
        <f>IFERROR(テーブル_Swim015[[#This Row],[水路]],"")</f>
        <v>5</v>
      </c>
      <c r="D685" s="22" t="str">
        <f t="shared" si="43"/>
        <v>2355</v>
      </c>
      <c r="E685" s="22">
        <f>IFERROR(テーブル_Swim015[[#This Row],[選手番号]],"")</f>
        <v>105</v>
      </c>
      <c r="F685" s="22" t="str">
        <f>IFERROR(VLOOKUP(E685,Sheet3!A:H,3,0),"")</f>
        <v xml:space="preserve">山林　美貴                    </v>
      </c>
      <c r="G685" s="22" t="str">
        <f>IFERROR(VLOOKUP(E685,Sheet3!A:H,8,0),"")</f>
        <v xml:space="preserve">ファイブテン    </v>
      </c>
      <c r="H685" s="22" t="str">
        <f>IFERROR(VLOOKUP(E685,Sheet2!A:B,2,0),"")</f>
        <v/>
      </c>
      <c r="I685" s="22" t="str">
        <f t="shared" si="44"/>
        <v>10523</v>
      </c>
      <c r="J685" s="22">
        <f t="shared" si="45"/>
        <v>5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23</v>
      </c>
      <c r="B686" s="22">
        <f>IFERROR(テーブル_Swim015[[#This Row],[組]],"")</f>
        <v>5</v>
      </c>
      <c r="C686" s="22">
        <f>IFERROR(テーブル_Swim015[[#This Row],[水路]],"")</f>
        <v>6</v>
      </c>
      <c r="D686" s="22" t="str">
        <f t="shared" si="43"/>
        <v>2356</v>
      </c>
      <c r="E686" s="22">
        <f>IFERROR(テーブル_Swim015[[#This Row],[選手番号]],"")</f>
        <v>330</v>
      </c>
      <c r="F686" s="22" t="str">
        <f>IFERROR(VLOOKUP(E686,Sheet3!A:H,3,0),"")</f>
        <v xml:space="preserve">善家　小夏                    </v>
      </c>
      <c r="G686" s="22" t="str">
        <f>IFERROR(VLOOKUP(E686,Sheet3!A:H,8,0),"")</f>
        <v xml:space="preserve">ﾓｰﾆSS           </v>
      </c>
      <c r="H686" s="22" t="str">
        <f>IFERROR(VLOOKUP(E686,Sheet2!A:B,2,0),"")</f>
        <v/>
      </c>
      <c r="I686" s="22" t="str">
        <f t="shared" si="44"/>
        <v>33023</v>
      </c>
      <c r="J686" s="22">
        <f t="shared" si="45"/>
        <v>5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23</v>
      </c>
      <c r="B687" s="22">
        <f>IFERROR(テーブル_Swim015[[#This Row],[組]],"")</f>
        <v>5</v>
      </c>
      <c r="C687" s="22">
        <f>IFERROR(テーブル_Swim015[[#This Row],[水路]],"")</f>
        <v>7</v>
      </c>
      <c r="D687" s="22" t="str">
        <f t="shared" si="43"/>
        <v>2357</v>
      </c>
      <c r="E687" s="22">
        <f>IFERROR(テーブル_Swim015[[#This Row],[選手番号]],"")</f>
        <v>161</v>
      </c>
      <c r="F687" s="22" t="str">
        <f>IFERROR(VLOOKUP(E687,Sheet3!A:H,3,0),"")</f>
        <v xml:space="preserve">杉本　奈月                    </v>
      </c>
      <c r="G687" s="22" t="str">
        <f>IFERROR(VLOOKUP(E687,Sheet3!A:H,8,0),"")</f>
        <v xml:space="preserve">ＭＧ双葉        </v>
      </c>
      <c r="H687" s="22" t="str">
        <f>IFERROR(VLOOKUP(E687,Sheet2!A:B,2,0),"")</f>
        <v/>
      </c>
      <c r="I687" s="22" t="str">
        <f t="shared" si="44"/>
        <v>16123</v>
      </c>
      <c r="J687" s="22">
        <f t="shared" si="45"/>
        <v>5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23</v>
      </c>
      <c r="B688" s="22">
        <f>IFERROR(テーブル_Swim015[[#This Row],[組]],"")</f>
        <v>6</v>
      </c>
      <c r="C688" s="22">
        <f>IFERROR(テーブル_Swim015[[#This Row],[水路]],"")</f>
        <v>1</v>
      </c>
      <c r="D688" s="22" t="str">
        <f t="shared" si="43"/>
        <v>2361</v>
      </c>
      <c r="E688" s="22">
        <f>IFERROR(テーブル_Swim015[[#This Row],[選手番号]],"")</f>
        <v>195</v>
      </c>
      <c r="F688" s="22" t="str">
        <f>IFERROR(VLOOKUP(E688,Sheet3!A:H,3,0),"")</f>
        <v xml:space="preserve">越智　紗英                    </v>
      </c>
      <c r="G688" s="22" t="str">
        <f>IFERROR(VLOOKUP(E688,Sheet3!A:H,8,0),"")</f>
        <v xml:space="preserve">フィッタ松山    </v>
      </c>
      <c r="H688" s="22" t="str">
        <f>IFERROR(VLOOKUP(E688,Sheet2!A:B,2,0),"")</f>
        <v/>
      </c>
      <c r="I688" s="22" t="str">
        <f t="shared" si="44"/>
        <v>19523</v>
      </c>
      <c r="J688" s="22">
        <f t="shared" si="45"/>
        <v>6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23</v>
      </c>
      <c r="B689" s="22">
        <f>IFERROR(テーブル_Swim015[[#This Row],[組]],"")</f>
        <v>6</v>
      </c>
      <c r="C689" s="22">
        <f>IFERROR(テーブル_Swim015[[#This Row],[水路]],"")</f>
        <v>2</v>
      </c>
      <c r="D689" s="22" t="str">
        <f t="shared" si="43"/>
        <v>2362</v>
      </c>
      <c r="E689" s="22">
        <f>IFERROR(テーブル_Swim015[[#This Row],[選手番号]],"")</f>
        <v>19</v>
      </c>
      <c r="F689" s="22" t="str">
        <f>IFERROR(VLOOKUP(E689,Sheet3!A:H,3,0),"")</f>
        <v xml:space="preserve">大川　心暖                    </v>
      </c>
      <c r="G689" s="22" t="str">
        <f>IFERROR(VLOOKUP(E689,Sheet3!A:H,8,0),"")</f>
        <v xml:space="preserve">五百木ＳＣ      </v>
      </c>
      <c r="H689" s="22" t="str">
        <f>IFERROR(VLOOKUP(E689,Sheet2!A:B,2,0),"")</f>
        <v/>
      </c>
      <c r="I689" s="22" t="str">
        <f t="shared" si="44"/>
        <v>1923</v>
      </c>
      <c r="J689" s="22">
        <f t="shared" si="45"/>
        <v>6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23</v>
      </c>
      <c r="B690" s="22">
        <f>IFERROR(テーブル_Swim015[[#This Row],[組]],"")</f>
        <v>6</v>
      </c>
      <c r="C690" s="22">
        <f>IFERROR(テーブル_Swim015[[#This Row],[水路]],"")</f>
        <v>3</v>
      </c>
      <c r="D690" s="22" t="str">
        <f t="shared" si="43"/>
        <v>2363</v>
      </c>
      <c r="E690" s="22">
        <f>IFERROR(テーブル_Swim015[[#This Row],[選手番号]],"")</f>
        <v>269</v>
      </c>
      <c r="F690" s="22" t="str">
        <f>IFERROR(VLOOKUP(E690,Sheet3!A:H,3,0),"")</f>
        <v xml:space="preserve">渡邊　心暖                    </v>
      </c>
      <c r="G690" s="22" t="str">
        <f>IFERROR(VLOOKUP(E690,Sheet3!A:H,8,0),"")</f>
        <v xml:space="preserve">Ryuow           </v>
      </c>
      <c r="H690" s="22" t="str">
        <f>IFERROR(VLOOKUP(E690,Sheet2!A:B,2,0),"")</f>
        <v/>
      </c>
      <c r="I690" s="22" t="str">
        <f t="shared" si="44"/>
        <v>26923</v>
      </c>
      <c r="J690" s="22">
        <f t="shared" si="45"/>
        <v>6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23</v>
      </c>
      <c r="B691" s="22">
        <f>IFERROR(テーブル_Swim015[[#This Row],[組]],"")</f>
        <v>6</v>
      </c>
      <c r="C691" s="22">
        <f>IFERROR(テーブル_Swim015[[#This Row],[水路]],"")</f>
        <v>4</v>
      </c>
      <c r="D691" s="22" t="str">
        <f t="shared" si="43"/>
        <v>2364</v>
      </c>
      <c r="E691" s="22">
        <f>IFERROR(テーブル_Swim015[[#This Row],[選手番号]],"")</f>
        <v>244</v>
      </c>
      <c r="F691" s="22" t="str">
        <f>IFERROR(VLOOKUP(E691,Sheet3!A:H,3,0),"")</f>
        <v xml:space="preserve">大西　紗羅                    </v>
      </c>
      <c r="G691" s="22" t="str">
        <f>IFERROR(VLOOKUP(E691,Sheet3!A:H,8,0),"")</f>
        <v xml:space="preserve">リー保内        </v>
      </c>
      <c r="H691" s="22" t="str">
        <f>IFERROR(VLOOKUP(E691,Sheet2!A:B,2,0),"")</f>
        <v/>
      </c>
      <c r="I691" s="22" t="str">
        <f t="shared" si="44"/>
        <v>24423</v>
      </c>
      <c r="J691" s="22">
        <f t="shared" si="45"/>
        <v>6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23</v>
      </c>
      <c r="B692" s="22">
        <f>IFERROR(テーブル_Swim015[[#This Row],[組]],"")</f>
        <v>6</v>
      </c>
      <c r="C692" s="22">
        <f>IFERROR(テーブル_Swim015[[#This Row],[水路]],"")</f>
        <v>5</v>
      </c>
      <c r="D692" s="22" t="str">
        <f t="shared" si="43"/>
        <v>2365</v>
      </c>
      <c r="E692" s="22">
        <f>IFERROR(テーブル_Swim015[[#This Row],[選手番号]],"")</f>
        <v>300</v>
      </c>
      <c r="F692" s="22" t="str">
        <f>IFERROR(VLOOKUP(E692,Sheet3!A:H,3,0),"")</f>
        <v xml:space="preserve">戸田　奏南                    </v>
      </c>
      <c r="G692" s="22" t="str">
        <f>IFERROR(VLOOKUP(E692,Sheet3!A:H,8,0),"")</f>
        <v xml:space="preserve">ﾌｨｯﾀｴﾐﾌﾙ松前    </v>
      </c>
      <c r="H692" s="22" t="str">
        <f>IFERROR(VLOOKUP(E692,Sheet2!A:B,2,0),"")</f>
        <v/>
      </c>
      <c r="I692" s="22" t="str">
        <f t="shared" si="44"/>
        <v>30023</v>
      </c>
      <c r="J692" s="22">
        <f t="shared" si="45"/>
        <v>6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23</v>
      </c>
      <c r="B693" s="22">
        <f>IFERROR(テーブル_Swim015[[#This Row],[組]],"")</f>
        <v>6</v>
      </c>
      <c r="C693" s="22">
        <f>IFERROR(テーブル_Swim015[[#This Row],[水路]],"")</f>
        <v>6</v>
      </c>
      <c r="D693" s="22" t="str">
        <f t="shared" si="43"/>
        <v>2366</v>
      </c>
      <c r="E693" s="22">
        <f>IFERROR(テーブル_Swim015[[#This Row],[選手番号]],"")</f>
        <v>265</v>
      </c>
      <c r="F693" s="22" t="str">
        <f>IFERROR(VLOOKUP(E693,Sheet3!A:H,3,0),"")</f>
        <v xml:space="preserve">小島　侑芭                    </v>
      </c>
      <c r="G693" s="22" t="str">
        <f>IFERROR(VLOOKUP(E693,Sheet3!A:H,8,0),"")</f>
        <v xml:space="preserve">フィッタ吉田    </v>
      </c>
      <c r="H693" s="22" t="str">
        <f>IFERROR(VLOOKUP(E693,Sheet2!A:B,2,0),"")</f>
        <v/>
      </c>
      <c r="I693" s="22" t="str">
        <f t="shared" si="44"/>
        <v>26523</v>
      </c>
      <c r="J693" s="22">
        <f t="shared" si="45"/>
        <v>6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23</v>
      </c>
      <c r="B694" s="22">
        <f>IFERROR(テーブル_Swim015[[#This Row],[組]],"")</f>
        <v>6</v>
      </c>
      <c r="C694" s="22">
        <f>IFERROR(テーブル_Swim015[[#This Row],[水路]],"")</f>
        <v>7</v>
      </c>
      <c r="D694" s="22" t="str">
        <f t="shared" si="43"/>
        <v>2367</v>
      </c>
      <c r="E694" s="22">
        <f>IFERROR(テーブル_Swim015[[#This Row],[選手番号]],"")</f>
        <v>144</v>
      </c>
      <c r="F694" s="22" t="str">
        <f>IFERROR(VLOOKUP(E694,Sheet3!A:H,3,0),"")</f>
        <v xml:space="preserve">永田　実悠                    </v>
      </c>
      <c r="G694" s="22" t="str">
        <f>IFERROR(VLOOKUP(E694,Sheet3!A:H,8,0),"")</f>
        <v xml:space="preserve">アズサ松山      </v>
      </c>
      <c r="H694" s="22" t="str">
        <f>IFERROR(VLOOKUP(E694,Sheet2!A:B,2,0),"")</f>
        <v/>
      </c>
      <c r="I694" s="22" t="str">
        <f t="shared" si="44"/>
        <v>14423</v>
      </c>
      <c r="J694" s="22">
        <f t="shared" si="45"/>
        <v>6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23</v>
      </c>
      <c r="B695" s="22">
        <f>IFERROR(テーブル_Swim015[[#This Row],[組]],"")</f>
        <v>7</v>
      </c>
      <c r="C695" s="22">
        <f>IFERROR(テーブル_Swim015[[#This Row],[水路]],"")</f>
        <v>1</v>
      </c>
      <c r="D695" s="22" t="str">
        <f t="shared" si="43"/>
        <v>2371</v>
      </c>
      <c r="E695" s="22">
        <f>IFERROR(テーブル_Swim015[[#This Row],[選手番号]],"")</f>
        <v>263</v>
      </c>
      <c r="F695" s="22" t="str">
        <f>IFERROR(VLOOKUP(E695,Sheet3!A:H,3,0),"")</f>
        <v xml:space="preserve">水谷　心実                    </v>
      </c>
      <c r="G695" s="22" t="str">
        <f>IFERROR(VLOOKUP(E695,Sheet3!A:H,8,0),"")</f>
        <v xml:space="preserve">フィッタ吉田    </v>
      </c>
      <c r="H695" s="22" t="str">
        <f>IFERROR(VLOOKUP(E695,Sheet2!A:B,2,0),"")</f>
        <v/>
      </c>
      <c r="I695" s="22" t="str">
        <f t="shared" si="44"/>
        <v>26323</v>
      </c>
      <c r="J695" s="22">
        <f t="shared" si="45"/>
        <v>7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23</v>
      </c>
      <c r="B696" s="22">
        <f>IFERROR(テーブル_Swim015[[#This Row],[組]],"")</f>
        <v>7</v>
      </c>
      <c r="C696" s="22">
        <f>IFERROR(テーブル_Swim015[[#This Row],[水路]],"")</f>
        <v>2</v>
      </c>
      <c r="D696" s="22" t="str">
        <f t="shared" si="43"/>
        <v>2372</v>
      </c>
      <c r="E696" s="22">
        <f>IFERROR(テーブル_Swim015[[#This Row],[選手番号]],"")</f>
        <v>23</v>
      </c>
      <c r="F696" s="22" t="str">
        <f>IFERROR(VLOOKUP(E696,Sheet3!A:H,3,0),"")</f>
        <v xml:space="preserve">髙岡　美空                    </v>
      </c>
      <c r="G696" s="22" t="str">
        <f>IFERROR(VLOOKUP(E696,Sheet3!A:H,8,0),"")</f>
        <v xml:space="preserve">五百木ＳＣ      </v>
      </c>
      <c r="H696" s="22" t="str">
        <f>IFERROR(VLOOKUP(E696,Sheet2!A:B,2,0),"")</f>
        <v/>
      </c>
      <c r="I696" s="22" t="str">
        <f t="shared" si="44"/>
        <v>2323</v>
      </c>
      <c r="J696" s="22">
        <f t="shared" si="45"/>
        <v>7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23</v>
      </c>
      <c r="B697" s="22">
        <f>IFERROR(テーブル_Swim015[[#This Row],[組]],"")</f>
        <v>7</v>
      </c>
      <c r="C697" s="22">
        <f>IFERROR(テーブル_Swim015[[#This Row],[水路]],"")</f>
        <v>3</v>
      </c>
      <c r="D697" s="22" t="str">
        <f t="shared" si="43"/>
        <v>2373</v>
      </c>
      <c r="E697" s="22">
        <f>IFERROR(テーブル_Swim015[[#This Row],[選手番号]],"")</f>
        <v>223</v>
      </c>
      <c r="F697" s="22" t="str">
        <f>IFERROR(VLOOKUP(E697,Sheet3!A:H,3,0),"")</f>
        <v xml:space="preserve">越智　佳澄                    </v>
      </c>
      <c r="G697" s="22" t="str">
        <f>IFERROR(VLOOKUP(E697,Sheet3!A:H,8,0),"")</f>
        <v xml:space="preserve">フィッタ重信    </v>
      </c>
      <c r="H697" s="22" t="str">
        <f>IFERROR(VLOOKUP(E697,Sheet2!A:B,2,0),"")</f>
        <v/>
      </c>
      <c r="I697" s="22" t="str">
        <f t="shared" si="44"/>
        <v>22323</v>
      </c>
      <c r="J697" s="22">
        <f t="shared" si="45"/>
        <v>7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23</v>
      </c>
      <c r="B698" s="22">
        <f>IFERROR(テーブル_Swim015[[#This Row],[組]],"")</f>
        <v>7</v>
      </c>
      <c r="C698" s="22">
        <f>IFERROR(テーブル_Swim015[[#This Row],[水路]],"")</f>
        <v>4</v>
      </c>
      <c r="D698" s="22" t="str">
        <f t="shared" si="43"/>
        <v>2374</v>
      </c>
      <c r="E698" s="22">
        <f>IFERROR(テーブル_Swim015[[#This Row],[選手番号]],"")</f>
        <v>258</v>
      </c>
      <c r="F698" s="22" t="str">
        <f>IFERROR(VLOOKUP(E698,Sheet3!A:H,3,0),"")</f>
        <v xml:space="preserve">秋山　莉子                    </v>
      </c>
      <c r="G698" s="22" t="str">
        <f>IFERROR(VLOOKUP(E698,Sheet3!A:H,8,0),"")</f>
        <v xml:space="preserve">フィッタ吉田    </v>
      </c>
      <c r="H698" s="22" t="str">
        <f>IFERROR(VLOOKUP(E698,Sheet2!A:B,2,0),"")</f>
        <v/>
      </c>
      <c r="I698" s="22" t="str">
        <f t="shared" si="44"/>
        <v>25823</v>
      </c>
      <c r="J698" s="22">
        <f t="shared" si="45"/>
        <v>7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23</v>
      </c>
      <c r="B699" s="22">
        <f>IFERROR(テーブル_Swim015[[#This Row],[組]],"")</f>
        <v>7</v>
      </c>
      <c r="C699" s="22">
        <f>IFERROR(テーブル_Swim015[[#This Row],[水路]],"")</f>
        <v>5</v>
      </c>
      <c r="D699" s="22" t="str">
        <f t="shared" si="43"/>
        <v>2375</v>
      </c>
      <c r="E699" s="22">
        <f>IFERROR(テーブル_Swim015[[#This Row],[選手番号]],"")</f>
        <v>47</v>
      </c>
      <c r="F699" s="22" t="str">
        <f>IFERROR(VLOOKUP(E699,Sheet3!A:H,3,0),"")</f>
        <v xml:space="preserve">三野　朱音                    </v>
      </c>
      <c r="G699" s="22" t="str">
        <f>IFERROR(VLOOKUP(E699,Sheet3!A:H,8,0),"")</f>
        <v xml:space="preserve">南海ＤＣ        </v>
      </c>
      <c r="H699" s="22" t="str">
        <f>IFERROR(VLOOKUP(E699,Sheet2!A:B,2,0),"")</f>
        <v/>
      </c>
      <c r="I699" s="22" t="str">
        <f t="shared" si="44"/>
        <v>4723</v>
      </c>
      <c r="J699" s="22">
        <f t="shared" si="45"/>
        <v>7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23</v>
      </c>
      <c r="B700" s="22">
        <f>IFERROR(テーブル_Swim015[[#This Row],[組]],"")</f>
        <v>7</v>
      </c>
      <c r="C700" s="22">
        <f>IFERROR(テーブル_Swim015[[#This Row],[水路]],"")</f>
        <v>6</v>
      </c>
      <c r="D700" s="22" t="str">
        <f t="shared" si="43"/>
        <v>2376</v>
      </c>
      <c r="E700" s="22">
        <f>IFERROR(テーブル_Swim015[[#This Row],[選手番号]],"")</f>
        <v>141</v>
      </c>
      <c r="F700" s="22" t="str">
        <f>IFERROR(VLOOKUP(E700,Sheet3!A:H,3,0),"")</f>
        <v xml:space="preserve">宮内結衣子                    </v>
      </c>
      <c r="G700" s="22" t="str">
        <f>IFERROR(VLOOKUP(E700,Sheet3!A:H,8,0),"")</f>
        <v xml:space="preserve">アズサ松山      </v>
      </c>
      <c r="H700" s="22" t="str">
        <f>IFERROR(VLOOKUP(E700,Sheet2!A:B,2,0),"")</f>
        <v/>
      </c>
      <c r="I700" s="22" t="str">
        <f t="shared" si="44"/>
        <v>14123</v>
      </c>
      <c r="J700" s="22">
        <f t="shared" si="45"/>
        <v>7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23</v>
      </c>
      <c r="B701" s="22">
        <f>IFERROR(テーブル_Swim015[[#This Row],[組]],"")</f>
        <v>7</v>
      </c>
      <c r="C701" s="22">
        <f>IFERROR(テーブル_Swim015[[#This Row],[水路]],"")</f>
        <v>7</v>
      </c>
      <c r="D701" s="22" t="str">
        <f t="shared" si="43"/>
        <v>2377</v>
      </c>
      <c r="E701" s="22">
        <f>IFERROR(テーブル_Swim015[[#This Row],[選手番号]],"")</f>
        <v>271</v>
      </c>
      <c r="F701" s="22" t="str">
        <f>IFERROR(VLOOKUP(E701,Sheet3!A:H,3,0),"")</f>
        <v xml:space="preserve">上田こはる                    </v>
      </c>
      <c r="G701" s="22" t="str">
        <f>IFERROR(VLOOKUP(E701,Sheet3!A:H,8,0),"")</f>
        <v xml:space="preserve">Ryuow           </v>
      </c>
      <c r="H701" s="22" t="str">
        <f>IFERROR(VLOOKUP(E701,Sheet2!A:B,2,0),"")</f>
        <v/>
      </c>
      <c r="I701" s="22" t="str">
        <f t="shared" si="44"/>
        <v>27123</v>
      </c>
      <c r="J701" s="22">
        <f t="shared" si="45"/>
        <v>7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23</v>
      </c>
      <c r="B702" s="22">
        <f>IFERROR(テーブル_Swim015[[#This Row],[組]],"")</f>
        <v>8</v>
      </c>
      <c r="C702" s="22">
        <f>IFERROR(テーブル_Swim015[[#This Row],[水路]],"")</f>
        <v>1</v>
      </c>
      <c r="D702" s="22" t="str">
        <f t="shared" si="43"/>
        <v>2381</v>
      </c>
      <c r="E702" s="22">
        <f>IFERROR(テーブル_Swim015[[#This Row],[選手番号]],"")</f>
        <v>123</v>
      </c>
      <c r="F702" s="22" t="str">
        <f>IFERROR(VLOOKUP(E702,Sheet3!A:H,3,0),"")</f>
        <v xml:space="preserve">下田　天海                    </v>
      </c>
      <c r="G702" s="22" t="str">
        <f>IFERROR(VLOOKUP(E702,Sheet3!A:H,8,0),"")</f>
        <v xml:space="preserve">八幡浜ＳＣ      </v>
      </c>
      <c r="H702" s="22" t="str">
        <f>IFERROR(VLOOKUP(E702,Sheet2!A:B,2,0),"")</f>
        <v/>
      </c>
      <c r="I702" s="22" t="str">
        <f t="shared" si="44"/>
        <v>12323</v>
      </c>
      <c r="J702" s="22">
        <f t="shared" si="45"/>
        <v>8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23</v>
      </c>
      <c r="B703" s="22">
        <f>IFERROR(テーブル_Swim015[[#This Row],[組]],"")</f>
        <v>8</v>
      </c>
      <c r="C703" s="22">
        <f>IFERROR(テーブル_Swim015[[#This Row],[水路]],"")</f>
        <v>2</v>
      </c>
      <c r="D703" s="22" t="str">
        <f t="shared" si="43"/>
        <v>2382</v>
      </c>
      <c r="E703" s="22">
        <f>IFERROR(テーブル_Swim015[[#This Row],[選手番号]],"")</f>
        <v>256</v>
      </c>
      <c r="F703" s="22" t="str">
        <f>IFERROR(VLOOKUP(E703,Sheet3!A:H,3,0),"")</f>
        <v xml:space="preserve">坂本　蘭世                    </v>
      </c>
      <c r="G703" s="22" t="str">
        <f>IFERROR(VLOOKUP(E703,Sheet3!A:H,8,0),"")</f>
        <v xml:space="preserve">フィッタ吉田    </v>
      </c>
      <c r="H703" s="22" t="str">
        <f>IFERROR(VLOOKUP(E703,Sheet2!A:B,2,0),"")</f>
        <v/>
      </c>
      <c r="I703" s="22" t="str">
        <f t="shared" si="44"/>
        <v>25623</v>
      </c>
      <c r="J703" s="22">
        <f t="shared" si="45"/>
        <v>8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23</v>
      </c>
      <c r="B704" s="22">
        <f>IFERROR(テーブル_Swim015[[#This Row],[組]],"")</f>
        <v>8</v>
      </c>
      <c r="C704" s="22">
        <f>IFERROR(テーブル_Swim015[[#This Row],[水路]],"")</f>
        <v>3</v>
      </c>
      <c r="D704" s="22" t="str">
        <f t="shared" si="43"/>
        <v>2383</v>
      </c>
      <c r="E704" s="22">
        <f>IFERROR(テーブル_Swim015[[#This Row],[選手番号]],"")</f>
        <v>270</v>
      </c>
      <c r="F704" s="22" t="str">
        <f>IFERROR(VLOOKUP(E704,Sheet3!A:H,3,0),"")</f>
        <v xml:space="preserve">京森　和花                    </v>
      </c>
      <c r="G704" s="22" t="str">
        <f>IFERROR(VLOOKUP(E704,Sheet3!A:H,8,0),"")</f>
        <v xml:space="preserve">Ryuow           </v>
      </c>
      <c r="H704" s="22" t="str">
        <f>IFERROR(VLOOKUP(E704,Sheet2!A:B,2,0),"")</f>
        <v/>
      </c>
      <c r="I704" s="22" t="str">
        <f t="shared" si="44"/>
        <v>27023</v>
      </c>
      <c r="J704" s="22">
        <f t="shared" si="45"/>
        <v>8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23</v>
      </c>
      <c r="B705" s="22">
        <f>IFERROR(テーブル_Swim015[[#This Row],[組]],"")</f>
        <v>8</v>
      </c>
      <c r="C705" s="22">
        <f>IFERROR(テーブル_Swim015[[#This Row],[水路]],"")</f>
        <v>4</v>
      </c>
      <c r="D705" s="22" t="str">
        <f t="shared" si="43"/>
        <v>2384</v>
      </c>
      <c r="E705" s="22">
        <f>IFERROR(テーブル_Swim015[[#This Row],[選手番号]],"")</f>
        <v>18</v>
      </c>
      <c r="F705" s="22" t="str">
        <f>IFERROR(VLOOKUP(E705,Sheet3!A:H,3,0),"")</f>
        <v xml:space="preserve">芝　　怜菜                    </v>
      </c>
      <c r="G705" s="22" t="str">
        <f>IFERROR(VLOOKUP(E705,Sheet3!A:H,8,0),"")</f>
        <v xml:space="preserve">五百木ＳＣ      </v>
      </c>
      <c r="H705" s="22" t="str">
        <f>IFERROR(VLOOKUP(E705,Sheet2!A:B,2,0),"")</f>
        <v/>
      </c>
      <c r="I705" s="22" t="str">
        <f t="shared" si="44"/>
        <v>1823</v>
      </c>
      <c r="J705" s="22">
        <f t="shared" si="45"/>
        <v>8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23</v>
      </c>
      <c r="B706" s="22">
        <f>IFERROR(テーブル_Swim015[[#This Row],[組]],"")</f>
        <v>8</v>
      </c>
      <c r="C706" s="22">
        <f>IFERROR(テーブル_Swim015[[#This Row],[水路]],"")</f>
        <v>5</v>
      </c>
      <c r="D706" s="22" t="str">
        <f t="shared" si="43"/>
        <v>2385</v>
      </c>
      <c r="E706" s="22">
        <f>IFERROR(テーブル_Swim015[[#This Row],[選手番号]],"")</f>
        <v>262</v>
      </c>
      <c r="F706" s="22" t="str">
        <f>IFERROR(VLOOKUP(E706,Sheet3!A:H,3,0),"")</f>
        <v xml:space="preserve">兵頭　凜和                    </v>
      </c>
      <c r="G706" s="22" t="str">
        <f>IFERROR(VLOOKUP(E706,Sheet3!A:H,8,0),"")</f>
        <v xml:space="preserve">フィッタ吉田    </v>
      </c>
      <c r="H706" s="22" t="str">
        <f>IFERROR(VLOOKUP(E706,Sheet2!A:B,2,0),"")</f>
        <v/>
      </c>
      <c r="I706" s="22" t="str">
        <f t="shared" si="44"/>
        <v>26223</v>
      </c>
      <c r="J706" s="22">
        <f t="shared" si="45"/>
        <v>8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23</v>
      </c>
      <c r="B707" s="22">
        <f>IFERROR(テーブル_Swim015[[#This Row],[組]],"")</f>
        <v>8</v>
      </c>
      <c r="C707" s="22">
        <f>IFERROR(テーブル_Swim015[[#This Row],[水路]],"")</f>
        <v>6</v>
      </c>
      <c r="D707" s="22" t="str">
        <f t="shared" ref="D707:D770" si="47">CONCATENATE(A707,B707,C707)</f>
        <v>2386</v>
      </c>
      <c r="E707" s="22">
        <f>IFERROR(テーブル_Swim015[[#This Row],[選手番号]],"")</f>
        <v>98</v>
      </c>
      <c r="F707" s="22" t="str">
        <f>IFERROR(VLOOKUP(E707,Sheet3!A:H,3,0),"")</f>
        <v xml:space="preserve">天川谷美宙                    </v>
      </c>
      <c r="G707" s="22" t="str">
        <f>IFERROR(VLOOKUP(E707,Sheet3!A:H,8,0),"")</f>
        <v xml:space="preserve">ファイブテン    </v>
      </c>
      <c r="H707" s="22" t="str">
        <f>IFERROR(VLOOKUP(E707,Sheet2!A:B,2,0),"")</f>
        <v/>
      </c>
      <c r="I707" s="22" t="str">
        <f t="shared" si="44"/>
        <v>9823</v>
      </c>
      <c r="J707" s="22">
        <f t="shared" si="45"/>
        <v>8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23</v>
      </c>
      <c r="B708" s="22">
        <f>IFERROR(テーブル_Swim015[[#This Row],[組]],"")</f>
        <v>8</v>
      </c>
      <c r="C708" s="22">
        <f>IFERROR(テーブル_Swim015[[#This Row],[水路]],"")</f>
        <v>7</v>
      </c>
      <c r="D708" s="22" t="str">
        <f t="shared" si="47"/>
        <v>2387</v>
      </c>
      <c r="E708" s="22">
        <f>IFERROR(テーブル_Swim015[[#This Row],[選手番号]],"")</f>
        <v>345</v>
      </c>
      <c r="F708" s="22" t="str">
        <f>IFERROR(VLOOKUP(E708,Sheet3!A:H,3,0),"")</f>
        <v xml:space="preserve">水国みいな                    </v>
      </c>
      <c r="G708" s="22" t="str">
        <f>IFERROR(VLOOKUP(E708,Sheet3!A:H,8,0),"")</f>
        <v xml:space="preserve">AQUA            </v>
      </c>
      <c r="H708" s="22" t="str">
        <f>IFERROR(VLOOKUP(E708,Sheet2!A:B,2,0),"")</f>
        <v/>
      </c>
      <c r="I708" s="22" t="str">
        <f t="shared" si="44"/>
        <v>34523</v>
      </c>
      <c r="J708" s="22">
        <f t="shared" si="45"/>
        <v>8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24</v>
      </c>
      <c r="B709" s="22">
        <f>IFERROR(テーブル_Swim015[[#This Row],[組]],"")</f>
        <v>1</v>
      </c>
      <c r="C709" s="22">
        <f>IFERROR(テーブル_Swim015[[#This Row],[水路]],"")</f>
        <v>1</v>
      </c>
      <c r="D709" s="22" t="str">
        <f t="shared" si="47"/>
        <v>2411</v>
      </c>
      <c r="E709" s="22">
        <f>IFERROR(テーブル_Swim015[[#This Row],[選手番号]],"")</f>
        <v>0</v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44"/>
        <v>024</v>
      </c>
      <c r="J709" s="22">
        <f t="shared" si="45"/>
        <v>1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24</v>
      </c>
      <c r="B710" s="22">
        <f>IFERROR(テーブル_Swim015[[#This Row],[組]],"")</f>
        <v>1</v>
      </c>
      <c r="C710" s="22">
        <f>IFERROR(テーブル_Swim015[[#This Row],[水路]],"")</f>
        <v>2</v>
      </c>
      <c r="D710" s="22" t="str">
        <f t="shared" si="47"/>
        <v>2412</v>
      </c>
      <c r="E710" s="22">
        <f>IFERROR(テーブル_Swim015[[#This Row],[選手番号]],"")</f>
        <v>0</v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44"/>
        <v>024</v>
      </c>
      <c r="J710" s="22">
        <f t="shared" si="45"/>
        <v>1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24</v>
      </c>
      <c r="B711" s="22">
        <f>IFERROR(テーブル_Swim015[[#This Row],[組]],"")</f>
        <v>1</v>
      </c>
      <c r="C711" s="22">
        <f>IFERROR(テーブル_Swim015[[#This Row],[水路]],"")</f>
        <v>3</v>
      </c>
      <c r="D711" s="22" t="str">
        <f t="shared" si="47"/>
        <v>2413</v>
      </c>
      <c r="E711" s="22">
        <f>IFERROR(テーブル_Swim015[[#This Row],[選手番号]],"")</f>
        <v>243</v>
      </c>
      <c r="F711" s="22" t="str">
        <f>IFERROR(VLOOKUP(E711,Sheet3!A:H,3,0),"")</f>
        <v xml:space="preserve">多田　歩高                    </v>
      </c>
      <c r="G711" s="22" t="str">
        <f>IFERROR(VLOOKUP(E711,Sheet3!A:H,8,0),"")</f>
        <v xml:space="preserve">リー保内        </v>
      </c>
      <c r="H711" s="22" t="str">
        <f>IFERROR(VLOOKUP(E711,Sheet2!A:B,2,0),"")</f>
        <v/>
      </c>
      <c r="I711" s="22" t="str">
        <f t="shared" si="44"/>
        <v>24324</v>
      </c>
      <c r="J711" s="22">
        <f t="shared" si="45"/>
        <v>1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24</v>
      </c>
      <c r="B712" s="22">
        <f>IFERROR(テーブル_Swim015[[#This Row],[組]],"")</f>
        <v>1</v>
      </c>
      <c r="C712" s="22">
        <f>IFERROR(テーブル_Swim015[[#This Row],[水路]],"")</f>
        <v>4</v>
      </c>
      <c r="D712" s="22" t="str">
        <f t="shared" si="47"/>
        <v>2414</v>
      </c>
      <c r="E712" s="22">
        <f>IFERROR(テーブル_Swim015[[#This Row],[選手番号]],"")</f>
        <v>12</v>
      </c>
      <c r="F712" s="22" t="str">
        <f>IFERROR(VLOOKUP(E712,Sheet3!A:H,3,0),"")</f>
        <v xml:space="preserve">中岡　翔大                    </v>
      </c>
      <c r="G712" s="22" t="str">
        <f>IFERROR(VLOOKUP(E712,Sheet3!A:H,8,0),"")</f>
        <v xml:space="preserve">五百木ＳＣ      </v>
      </c>
      <c r="H712" s="22" t="str">
        <f>IFERROR(VLOOKUP(E712,Sheet2!A:B,2,0),"")</f>
        <v/>
      </c>
      <c r="I712" s="22" t="str">
        <f t="shared" si="44"/>
        <v>1224</v>
      </c>
      <c r="J712" s="22">
        <f t="shared" si="45"/>
        <v>1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24</v>
      </c>
      <c r="B713" s="22">
        <f>IFERROR(テーブル_Swim015[[#This Row],[組]],"")</f>
        <v>1</v>
      </c>
      <c r="C713" s="22">
        <f>IFERROR(テーブル_Swim015[[#This Row],[水路]],"")</f>
        <v>5</v>
      </c>
      <c r="D713" s="22" t="str">
        <f t="shared" si="47"/>
        <v>2415</v>
      </c>
      <c r="E713" s="22">
        <f>IFERROR(テーブル_Swim015[[#This Row],[選手番号]],"")</f>
        <v>14</v>
      </c>
      <c r="F713" s="22" t="str">
        <f>IFERROR(VLOOKUP(E713,Sheet3!A:H,3,0),"")</f>
        <v xml:space="preserve">門田　煌征                    </v>
      </c>
      <c r="G713" s="22" t="str">
        <f>IFERROR(VLOOKUP(E713,Sheet3!A:H,8,0),"")</f>
        <v xml:space="preserve">五百木ＳＣ      </v>
      </c>
      <c r="H713" s="22" t="str">
        <f>IFERROR(VLOOKUP(E713,Sheet2!A:B,2,0),"")</f>
        <v/>
      </c>
      <c r="I713" s="22" t="str">
        <f t="shared" si="44"/>
        <v>1424</v>
      </c>
      <c r="J713" s="22">
        <f t="shared" si="45"/>
        <v>1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24</v>
      </c>
      <c r="B714" s="22">
        <f>IFERROR(テーブル_Swim015[[#This Row],[組]],"")</f>
        <v>1</v>
      </c>
      <c r="C714" s="22">
        <f>IFERROR(テーブル_Swim015[[#This Row],[水路]],"")</f>
        <v>6</v>
      </c>
      <c r="D714" s="22" t="str">
        <f t="shared" si="47"/>
        <v>2416</v>
      </c>
      <c r="E714" s="22">
        <f>IFERROR(テーブル_Swim015[[#This Row],[選手番号]],"")</f>
        <v>0</v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/>
      </c>
      <c r="I714" s="22" t="str">
        <f t="shared" si="44"/>
        <v>024</v>
      </c>
      <c r="J714" s="22">
        <f t="shared" si="45"/>
        <v>1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24</v>
      </c>
      <c r="B715" s="22">
        <f>IFERROR(テーブル_Swim015[[#This Row],[組]],"")</f>
        <v>1</v>
      </c>
      <c r="C715" s="22">
        <f>IFERROR(テーブル_Swim015[[#This Row],[水路]],"")</f>
        <v>7</v>
      </c>
      <c r="D715" s="22" t="str">
        <f t="shared" si="47"/>
        <v>2417</v>
      </c>
      <c r="E715" s="22">
        <f>IFERROR(テーブル_Swim015[[#This Row],[選手番号]],"")</f>
        <v>0</v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44"/>
        <v>024</v>
      </c>
      <c r="J715" s="22">
        <f t="shared" si="45"/>
        <v>1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24</v>
      </c>
      <c r="B716" s="22">
        <f>IFERROR(テーブル_Swim015[[#This Row],[組]],"")</f>
        <v>2</v>
      </c>
      <c r="C716" s="22">
        <f>IFERROR(テーブル_Swim015[[#This Row],[水路]],"")</f>
        <v>1</v>
      </c>
      <c r="D716" s="22" t="str">
        <f t="shared" si="47"/>
        <v>2421</v>
      </c>
      <c r="E716" s="22">
        <f>IFERROR(テーブル_Swim015[[#This Row],[選手番号]],"")</f>
        <v>0</v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>024</v>
      </c>
      <c r="J716" s="22">
        <f t="shared" si="45"/>
        <v>2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24</v>
      </c>
      <c r="B717" s="22">
        <f>IFERROR(テーブル_Swim015[[#This Row],[組]],"")</f>
        <v>2</v>
      </c>
      <c r="C717" s="22">
        <f>IFERROR(テーブル_Swim015[[#This Row],[水路]],"")</f>
        <v>2</v>
      </c>
      <c r="D717" s="22" t="str">
        <f t="shared" si="47"/>
        <v>2422</v>
      </c>
      <c r="E717" s="22">
        <f>IFERROR(テーブル_Swim015[[#This Row],[選手番号]],"")</f>
        <v>295</v>
      </c>
      <c r="F717" s="22" t="str">
        <f>IFERROR(VLOOKUP(E717,Sheet3!A:H,3,0),"")</f>
        <v xml:space="preserve">西岡　　駿                    </v>
      </c>
      <c r="G717" s="22" t="str">
        <f>IFERROR(VLOOKUP(E717,Sheet3!A:H,8,0),"")</f>
        <v xml:space="preserve">ﾌｨｯﾀｴﾐﾌﾙ松前    </v>
      </c>
      <c r="H717" s="22" t="str">
        <f>IFERROR(VLOOKUP(E717,Sheet2!A:B,2,0),"")</f>
        <v/>
      </c>
      <c r="I717" s="22" t="str">
        <f t="shared" si="44"/>
        <v>29524</v>
      </c>
      <c r="J717" s="22">
        <f t="shared" si="45"/>
        <v>2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24</v>
      </c>
      <c r="B718" s="22">
        <f>IFERROR(テーブル_Swim015[[#This Row],[組]],"")</f>
        <v>2</v>
      </c>
      <c r="C718" s="22">
        <f>IFERROR(テーブル_Swim015[[#This Row],[水路]],"")</f>
        <v>3</v>
      </c>
      <c r="D718" s="22" t="str">
        <f t="shared" si="47"/>
        <v>2423</v>
      </c>
      <c r="E718" s="22">
        <f>IFERROR(テーブル_Swim015[[#This Row],[選手番号]],"")</f>
        <v>219</v>
      </c>
      <c r="F718" s="22" t="str">
        <f>IFERROR(VLOOKUP(E718,Sheet3!A:H,3,0),"")</f>
        <v xml:space="preserve">長野　篤生                    </v>
      </c>
      <c r="G718" s="22" t="str">
        <f>IFERROR(VLOOKUP(E718,Sheet3!A:H,8,0),"")</f>
        <v xml:space="preserve">フィッタ重信    </v>
      </c>
      <c r="H718" s="22" t="str">
        <f>IFERROR(VLOOKUP(E718,Sheet2!A:B,2,0),"")</f>
        <v/>
      </c>
      <c r="I718" s="22" t="str">
        <f t="shared" si="44"/>
        <v>21924</v>
      </c>
      <c r="J718" s="22">
        <f t="shared" si="45"/>
        <v>2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24</v>
      </c>
      <c r="B719" s="22">
        <f>IFERROR(テーブル_Swim015[[#This Row],[組]],"")</f>
        <v>2</v>
      </c>
      <c r="C719" s="22">
        <f>IFERROR(テーブル_Swim015[[#This Row],[水路]],"")</f>
        <v>4</v>
      </c>
      <c r="D719" s="22" t="str">
        <f t="shared" si="47"/>
        <v>2424</v>
      </c>
      <c r="E719" s="22">
        <f>IFERROR(テーブル_Swim015[[#This Row],[選手番号]],"")</f>
        <v>344</v>
      </c>
      <c r="F719" s="22" t="str">
        <f>IFERROR(VLOOKUP(E719,Sheet3!A:H,3,0),"")</f>
        <v xml:space="preserve">兵頭　煌晟                    </v>
      </c>
      <c r="G719" s="22" t="str">
        <f>IFERROR(VLOOKUP(E719,Sheet3!A:H,8,0),"")</f>
        <v xml:space="preserve">AQUA            </v>
      </c>
      <c r="H719" s="22" t="str">
        <f>IFERROR(VLOOKUP(E719,Sheet2!A:B,2,0),"")</f>
        <v/>
      </c>
      <c r="I719" s="22" t="str">
        <f t="shared" si="44"/>
        <v>34424</v>
      </c>
      <c r="J719" s="22">
        <f t="shared" si="45"/>
        <v>2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24</v>
      </c>
      <c r="B720" s="22">
        <f>IFERROR(テーブル_Swim015[[#This Row],[組]],"")</f>
        <v>2</v>
      </c>
      <c r="C720" s="22">
        <f>IFERROR(テーブル_Swim015[[#This Row],[水路]],"")</f>
        <v>5</v>
      </c>
      <c r="D720" s="22" t="str">
        <f t="shared" si="47"/>
        <v>2425</v>
      </c>
      <c r="E720" s="22">
        <f>IFERROR(テーブル_Swim015[[#This Row],[選手番号]],"")</f>
        <v>93</v>
      </c>
      <c r="F720" s="22" t="str">
        <f>IFERROR(VLOOKUP(E720,Sheet3!A:H,3,0),"")</f>
        <v xml:space="preserve">近藤　由都                    </v>
      </c>
      <c r="G720" s="22" t="str">
        <f>IFERROR(VLOOKUP(E720,Sheet3!A:H,8,0),"")</f>
        <v xml:space="preserve">ファイブテン    </v>
      </c>
      <c r="H720" s="22" t="str">
        <f>IFERROR(VLOOKUP(E720,Sheet2!A:B,2,0),"")</f>
        <v/>
      </c>
      <c r="I720" s="22" t="str">
        <f t="shared" si="44"/>
        <v>9324</v>
      </c>
      <c r="J720" s="22">
        <f t="shared" si="45"/>
        <v>2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24</v>
      </c>
      <c r="B721" s="22">
        <f>IFERROR(テーブル_Swim015[[#This Row],[組]],"")</f>
        <v>2</v>
      </c>
      <c r="C721" s="22">
        <f>IFERROR(テーブル_Swim015[[#This Row],[水路]],"")</f>
        <v>6</v>
      </c>
      <c r="D721" s="22" t="str">
        <f t="shared" si="47"/>
        <v>2426</v>
      </c>
      <c r="E721" s="22">
        <f>IFERROR(テーブル_Swim015[[#This Row],[選手番号]],"")</f>
        <v>186</v>
      </c>
      <c r="F721" s="22" t="str">
        <f>IFERROR(VLOOKUP(E721,Sheet3!A:H,3,0),"")</f>
        <v xml:space="preserve">久保　嘉輝                    </v>
      </c>
      <c r="G721" s="22" t="str">
        <f>IFERROR(VLOOKUP(E721,Sheet3!A:H,8,0),"")</f>
        <v xml:space="preserve">フィッタ松山    </v>
      </c>
      <c r="H721" s="22" t="str">
        <f>IFERROR(VLOOKUP(E721,Sheet2!A:B,2,0),"")</f>
        <v/>
      </c>
      <c r="I721" s="22" t="str">
        <f t="shared" si="44"/>
        <v>18624</v>
      </c>
      <c r="J721" s="22">
        <f t="shared" si="45"/>
        <v>2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24</v>
      </c>
      <c r="B722" s="22">
        <f>IFERROR(テーブル_Swim015[[#This Row],[組]],"")</f>
        <v>2</v>
      </c>
      <c r="C722" s="22">
        <f>IFERROR(テーブル_Swim015[[#This Row],[水路]],"")</f>
        <v>7</v>
      </c>
      <c r="D722" s="22" t="str">
        <f t="shared" si="47"/>
        <v>2427</v>
      </c>
      <c r="E722" s="22">
        <f>IFERROR(テーブル_Swim015[[#This Row],[選手番号]],"")</f>
        <v>0</v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>024</v>
      </c>
      <c r="J722" s="22">
        <f t="shared" si="45"/>
        <v>2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24</v>
      </c>
      <c r="B723" s="22">
        <f>IFERROR(テーブル_Swim015[[#This Row],[組]],"")</f>
        <v>3</v>
      </c>
      <c r="C723" s="22">
        <f>IFERROR(テーブル_Swim015[[#This Row],[水路]],"")</f>
        <v>1</v>
      </c>
      <c r="D723" s="22" t="str">
        <f t="shared" si="47"/>
        <v>2431</v>
      </c>
      <c r="E723" s="22">
        <f>IFERROR(テーブル_Swim015[[#This Row],[選手番号]],"")</f>
        <v>153</v>
      </c>
      <c r="F723" s="22" t="str">
        <f>IFERROR(VLOOKUP(E723,Sheet3!A:H,3,0),"")</f>
        <v xml:space="preserve">山口　莉玖                    </v>
      </c>
      <c r="G723" s="22" t="str">
        <f>IFERROR(VLOOKUP(E723,Sheet3!A:H,8,0),"")</f>
        <v xml:space="preserve">ＭＧ双葉        </v>
      </c>
      <c r="H723" s="22" t="str">
        <f>IFERROR(VLOOKUP(E723,Sheet2!A:B,2,0),"")</f>
        <v/>
      </c>
      <c r="I723" s="22" t="str">
        <f t="shared" ref="I723:I786" si="48">CONCATENATE(E723,A723)</f>
        <v>15324</v>
      </c>
      <c r="J723" s="22">
        <f t="shared" ref="J723:J786" si="49">B723</f>
        <v>3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24</v>
      </c>
      <c r="B724" s="22">
        <f>IFERROR(テーブル_Swim015[[#This Row],[組]],"")</f>
        <v>3</v>
      </c>
      <c r="C724" s="22">
        <f>IFERROR(テーブル_Swim015[[#This Row],[水路]],"")</f>
        <v>2</v>
      </c>
      <c r="D724" s="22" t="str">
        <f t="shared" si="47"/>
        <v>2432</v>
      </c>
      <c r="E724" s="22">
        <f>IFERROR(テーブル_Swim015[[#This Row],[選手番号]],"")</f>
        <v>44</v>
      </c>
      <c r="F724" s="22" t="str">
        <f>IFERROR(VLOOKUP(E724,Sheet3!A:H,3,0),"")</f>
        <v xml:space="preserve">大山　葵生                    </v>
      </c>
      <c r="G724" s="22" t="str">
        <f>IFERROR(VLOOKUP(E724,Sheet3!A:H,8,0),"")</f>
        <v xml:space="preserve">南海ＤＣ        </v>
      </c>
      <c r="H724" s="22" t="str">
        <f>IFERROR(VLOOKUP(E724,Sheet2!A:B,2,0),"")</f>
        <v/>
      </c>
      <c r="I724" s="22" t="str">
        <f t="shared" si="48"/>
        <v>4424</v>
      </c>
      <c r="J724" s="22">
        <f t="shared" si="49"/>
        <v>3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24</v>
      </c>
      <c r="B725" s="22">
        <f>IFERROR(テーブル_Swim015[[#This Row],[組]],"")</f>
        <v>3</v>
      </c>
      <c r="C725" s="22">
        <f>IFERROR(テーブル_Swim015[[#This Row],[水路]],"")</f>
        <v>3</v>
      </c>
      <c r="D725" s="22" t="str">
        <f t="shared" si="47"/>
        <v>2433</v>
      </c>
      <c r="E725" s="22">
        <f>IFERROR(テーブル_Swim015[[#This Row],[選手番号]],"")</f>
        <v>92</v>
      </c>
      <c r="F725" s="22" t="str">
        <f>IFERROR(VLOOKUP(E725,Sheet3!A:H,3,0),"")</f>
        <v xml:space="preserve">藤原琥太郎                    </v>
      </c>
      <c r="G725" s="22" t="str">
        <f>IFERROR(VLOOKUP(E725,Sheet3!A:H,8,0),"")</f>
        <v xml:space="preserve">ファイブテン    </v>
      </c>
      <c r="H725" s="22" t="str">
        <f>IFERROR(VLOOKUP(E725,Sheet2!A:B,2,0),"")</f>
        <v/>
      </c>
      <c r="I725" s="22" t="str">
        <f t="shared" si="48"/>
        <v>9224</v>
      </c>
      <c r="J725" s="22">
        <f t="shared" si="49"/>
        <v>3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24</v>
      </c>
      <c r="B726" s="22">
        <f>IFERROR(テーブル_Swim015[[#This Row],[組]],"")</f>
        <v>3</v>
      </c>
      <c r="C726" s="22">
        <f>IFERROR(テーブル_Swim015[[#This Row],[水路]],"")</f>
        <v>4</v>
      </c>
      <c r="D726" s="22" t="str">
        <f t="shared" si="47"/>
        <v>2434</v>
      </c>
      <c r="E726" s="22">
        <f>IFERROR(テーブル_Swim015[[#This Row],[選手番号]],"")</f>
        <v>156</v>
      </c>
      <c r="F726" s="22" t="str">
        <f>IFERROR(VLOOKUP(E726,Sheet3!A:H,3,0),"")</f>
        <v xml:space="preserve">山内　大和                    </v>
      </c>
      <c r="G726" s="22" t="str">
        <f>IFERROR(VLOOKUP(E726,Sheet3!A:H,8,0),"")</f>
        <v xml:space="preserve">ＭＧ双葉        </v>
      </c>
      <c r="H726" s="22" t="str">
        <f>IFERROR(VLOOKUP(E726,Sheet2!A:B,2,0),"")</f>
        <v/>
      </c>
      <c r="I726" s="22" t="str">
        <f t="shared" si="48"/>
        <v>15624</v>
      </c>
      <c r="J726" s="22">
        <f t="shared" si="49"/>
        <v>3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24</v>
      </c>
      <c r="B727" s="22">
        <f>IFERROR(テーブル_Swim015[[#This Row],[組]],"")</f>
        <v>3</v>
      </c>
      <c r="C727" s="22">
        <f>IFERROR(テーブル_Swim015[[#This Row],[水路]],"")</f>
        <v>5</v>
      </c>
      <c r="D727" s="22" t="str">
        <f t="shared" si="47"/>
        <v>2435</v>
      </c>
      <c r="E727" s="22">
        <f>IFERROR(テーブル_Swim015[[#This Row],[選手番号]],"")</f>
        <v>181</v>
      </c>
      <c r="F727" s="22" t="str">
        <f>IFERROR(VLOOKUP(E727,Sheet3!A:H,3,0),"")</f>
        <v xml:space="preserve">八重川　輝                    </v>
      </c>
      <c r="G727" s="22" t="str">
        <f>IFERROR(VLOOKUP(E727,Sheet3!A:H,8,0),"")</f>
        <v xml:space="preserve">フィッタ松山    </v>
      </c>
      <c r="H727" s="22" t="str">
        <f>IFERROR(VLOOKUP(E727,Sheet2!A:B,2,0),"")</f>
        <v/>
      </c>
      <c r="I727" s="22" t="str">
        <f t="shared" si="48"/>
        <v>18124</v>
      </c>
      <c r="J727" s="22">
        <f t="shared" si="49"/>
        <v>3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24</v>
      </c>
      <c r="B728" s="22">
        <f>IFERROR(テーブル_Swim015[[#This Row],[組]],"")</f>
        <v>3</v>
      </c>
      <c r="C728" s="22">
        <f>IFERROR(テーブル_Swim015[[#This Row],[水路]],"")</f>
        <v>6</v>
      </c>
      <c r="D728" s="22" t="str">
        <f t="shared" si="47"/>
        <v>2436</v>
      </c>
      <c r="E728" s="22">
        <f>IFERROR(テーブル_Swim015[[#This Row],[選手番号]],"")</f>
        <v>139</v>
      </c>
      <c r="F728" s="22" t="str">
        <f>IFERROR(VLOOKUP(E728,Sheet3!A:H,3,0),"")</f>
        <v xml:space="preserve">矢野　正宗                    </v>
      </c>
      <c r="G728" s="22" t="str">
        <f>IFERROR(VLOOKUP(E728,Sheet3!A:H,8,0),"")</f>
        <v xml:space="preserve">アズサ松山      </v>
      </c>
      <c r="H728" s="22" t="str">
        <f>IFERROR(VLOOKUP(E728,Sheet2!A:B,2,0),"")</f>
        <v/>
      </c>
      <c r="I728" s="22" t="str">
        <f t="shared" si="48"/>
        <v>13924</v>
      </c>
      <c r="J728" s="22">
        <f t="shared" si="49"/>
        <v>3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24</v>
      </c>
      <c r="B729" s="22">
        <f>IFERROR(テーブル_Swim015[[#This Row],[組]],"")</f>
        <v>3</v>
      </c>
      <c r="C729" s="22">
        <f>IFERROR(テーブル_Swim015[[#This Row],[水路]],"")</f>
        <v>7</v>
      </c>
      <c r="D729" s="22" t="str">
        <f t="shared" si="47"/>
        <v>2437</v>
      </c>
      <c r="E729" s="22">
        <f>IFERROR(テーブル_Swim015[[#This Row],[選手番号]],"")</f>
        <v>154</v>
      </c>
      <c r="F729" s="22" t="str">
        <f>IFERROR(VLOOKUP(E729,Sheet3!A:H,3,0),"")</f>
        <v xml:space="preserve">鎌田　凌徳                    </v>
      </c>
      <c r="G729" s="22" t="str">
        <f>IFERROR(VLOOKUP(E729,Sheet3!A:H,8,0),"")</f>
        <v xml:space="preserve">ＭＧ双葉        </v>
      </c>
      <c r="H729" s="22" t="str">
        <f>IFERROR(VLOOKUP(E729,Sheet2!A:B,2,0),"")</f>
        <v/>
      </c>
      <c r="I729" s="22" t="str">
        <f t="shared" si="48"/>
        <v>15424</v>
      </c>
      <c r="J729" s="22">
        <f t="shared" si="49"/>
        <v>3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24</v>
      </c>
      <c r="B730" s="22">
        <f>IFERROR(テーブル_Swim015[[#This Row],[組]],"")</f>
        <v>4</v>
      </c>
      <c r="C730" s="22">
        <f>IFERROR(テーブル_Swim015[[#This Row],[水路]],"")</f>
        <v>1</v>
      </c>
      <c r="D730" s="22" t="str">
        <f t="shared" si="47"/>
        <v>2441</v>
      </c>
      <c r="E730" s="22">
        <f>IFERROR(テーブル_Swim015[[#This Row],[選手番号]],"")</f>
        <v>286</v>
      </c>
      <c r="F730" s="22" t="str">
        <f>IFERROR(VLOOKUP(E730,Sheet3!A:H,3,0),"")</f>
        <v xml:space="preserve">谷　　宗賢                    </v>
      </c>
      <c r="G730" s="22" t="str">
        <f>IFERROR(VLOOKUP(E730,Sheet3!A:H,8,0),"")</f>
        <v xml:space="preserve">ﾌｨｯﾀｴﾐﾌﾙ松前    </v>
      </c>
      <c r="H730" s="22" t="str">
        <f>IFERROR(VLOOKUP(E730,Sheet2!A:B,2,0),"")</f>
        <v/>
      </c>
      <c r="I730" s="22" t="str">
        <f t="shared" si="48"/>
        <v>28624</v>
      </c>
      <c r="J730" s="22">
        <f t="shared" si="49"/>
        <v>4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24</v>
      </c>
      <c r="B731" s="22">
        <f>IFERROR(テーブル_Swim015[[#This Row],[組]],"")</f>
        <v>4</v>
      </c>
      <c r="C731" s="22">
        <f>IFERROR(テーブル_Swim015[[#This Row],[水路]],"")</f>
        <v>2</v>
      </c>
      <c r="D731" s="22" t="str">
        <f t="shared" si="47"/>
        <v>2442</v>
      </c>
      <c r="E731" s="22">
        <f>IFERROR(テーブル_Swim015[[#This Row],[選手番号]],"")</f>
        <v>288</v>
      </c>
      <c r="F731" s="22" t="str">
        <f>IFERROR(VLOOKUP(E731,Sheet3!A:H,3,0),"")</f>
        <v xml:space="preserve">大森　真慶                    </v>
      </c>
      <c r="G731" s="22" t="str">
        <f>IFERROR(VLOOKUP(E731,Sheet3!A:H,8,0),"")</f>
        <v xml:space="preserve">ﾌｨｯﾀｴﾐﾌﾙ松前    </v>
      </c>
      <c r="H731" s="22" t="str">
        <f>IFERROR(VLOOKUP(E731,Sheet2!A:B,2,0),"")</f>
        <v/>
      </c>
      <c r="I731" s="22" t="str">
        <f t="shared" si="48"/>
        <v>28824</v>
      </c>
      <c r="J731" s="22">
        <f t="shared" si="49"/>
        <v>4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24</v>
      </c>
      <c r="B732" s="22">
        <f>IFERROR(テーブル_Swim015[[#This Row],[組]],"")</f>
        <v>4</v>
      </c>
      <c r="C732" s="22">
        <f>IFERROR(テーブル_Swim015[[#This Row],[水路]],"")</f>
        <v>3</v>
      </c>
      <c r="D732" s="22" t="str">
        <f t="shared" si="47"/>
        <v>2443</v>
      </c>
      <c r="E732" s="22">
        <f>IFERROR(テーブル_Swim015[[#This Row],[選手番号]],"")</f>
        <v>151</v>
      </c>
      <c r="F732" s="22" t="str">
        <f>IFERROR(VLOOKUP(E732,Sheet3!A:H,3,0),"")</f>
        <v xml:space="preserve">尾﨑　建太                    </v>
      </c>
      <c r="G732" s="22" t="str">
        <f>IFERROR(VLOOKUP(E732,Sheet3!A:H,8,0),"")</f>
        <v xml:space="preserve">ＭＧ双葉        </v>
      </c>
      <c r="H732" s="22" t="str">
        <f>IFERROR(VLOOKUP(E732,Sheet2!A:B,2,0),"")</f>
        <v/>
      </c>
      <c r="I732" s="22" t="str">
        <f t="shared" si="48"/>
        <v>15124</v>
      </c>
      <c r="J732" s="22">
        <f t="shared" si="49"/>
        <v>4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24</v>
      </c>
      <c r="B733" s="22">
        <f>IFERROR(テーブル_Swim015[[#This Row],[組]],"")</f>
        <v>4</v>
      </c>
      <c r="C733" s="22">
        <f>IFERROR(テーブル_Swim015[[#This Row],[水路]],"")</f>
        <v>4</v>
      </c>
      <c r="D733" s="22" t="str">
        <f t="shared" si="47"/>
        <v>2444</v>
      </c>
      <c r="E733" s="22">
        <f>IFERROR(テーブル_Swim015[[#This Row],[選手番号]],"")</f>
        <v>291</v>
      </c>
      <c r="F733" s="22" t="str">
        <f>IFERROR(VLOOKUP(E733,Sheet3!A:H,3,0),"")</f>
        <v xml:space="preserve">小松　久人                    </v>
      </c>
      <c r="G733" s="22" t="str">
        <f>IFERROR(VLOOKUP(E733,Sheet3!A:H,8,0),"")</f>
        <v xml:space="preserve">ﾌｨｯﾀｴﾐﾌﾙ松前    </v>
      </c>
      <c r="H733" s="22" t="str">
        <f>IFERROR(VLOOKUP(E733,Sheet2!A:B,2,0),"")</f>
        <v/>
      </c>
      <c r="I733" s="22" t="str">
        <f t="shared" si="48"/>
        <v>29124</v>
      </c>
      <c r="J733" s="22">
        <f t="shared" si="49"/>
        <v>4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24</v>
      </c>
      <c r="B734" s="22">
        <f>IFERROR(テーブル_Swim015[[#This Row],[組]],"")</f>
        <v>4</v>
      </c>
      <c r="C734" s="22">
        <f>IFERROR(テーブル_Swim015[[#This Row],[水路]],"")</f>
        <v>5</v>
      </c>
      <c r="D734" s="22" t="str">
        <f t="shared" si="47"/>
        <v>2445</v>
      </c>
      <c r="E734" s="22">
        <f>IFERROR(テーブル_Swim015[[#This Row],[選手番号]],"")</f>
        <v>267</v>
      </c>
      <c r="F734" s="22" t="str">
        <f>IFERROR(VLOOKUP(E734,Sheet3!A:H,3,0),"")</f>
        <v xml:space="preserve">西山承太郎                    </v>
      </c>
      <c r="G734" s="22" t="str">
        <f>IFERROR(VLOOKUP(E734,Sheet3!A:H,8,0),"")</f>
        <v xml:space="preserve">Ryuow           </v>
      </c>
      <c r="H734" s="22" t="str">
        <f>IFERROR(VLOOKUP(E734,Sheet2!A:B,2,0),"")</f>
        <v/>
      </c>
      <c r="I734" s="22" t="str">
        <f t="shared" si="48"/>
        <v>26724</v>
      </c>
      <c r="J734" s="22">
        <f t="shared" si="49"/>
        <v>4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24</v>
      </c>
      <c r="B735" s="22">
        <f>IFERROR(テーブル_Swim015[[#This Row],[組]],"")</f>
        <v>4</v>
      </c>
      <c r="C735" s="22">
        <f>IFERROR(テーブル_Swim015[[#This Row],[水路]],"")</f>
        <v>6</v>
      </c>
      <c r="D735" s="22" t="str">
        <f t="shared" si="47"/>
        <v>2446</v>
      </c>
      <c r="E735" s="22">
        <f>IFERROR(テーブル_Swim015[[#This Row],[選手番号]],"")</f>
        <v>89</v>
      </c>
      <c r="F735" s="22" t="str">
        <f>IFERROR(VLOOKUP(E735,Sheet3!A:H,3,0),"")</f>
        <v xml:space="preserve">髙石　健翔                    </v>
      </c>
      <c r="G735" s="22" t="str">
        <f>IFERROR(VLOOKUP(E735,Sheet3!A:H,8,0),"")</f>
        <v xml:space="preserve">ファイブテン    </v>
      </c>
      <c r="H735" s="22" t="str">
        <f>IFERROR(VLOOKUP(E735,Sheet2!A:B,2,0),"")</f>
        <v/>
      </c>
      <c r="I735" s="22" t="str">
        <f t="shared" si="48"/>
        <v>8924</v>
      </c>
      <c r="J735" s="22">
        <f t="shared" si="49"/>
        <v>4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24</v>
      </c>
      <c r="B736" s="22">
        <f>IFERROR(テーブル_Swim015[[#This Row],[組]],"")</f>
        <v>4</v>
      </c>
      <c r="C736" s="22">
        <f>IFERROR(テーブル_Swim015[[#This Row],[水路]],"")</f>
        <v>7</v>
      </c>
      <c r="D736" s="22" t="str">
        <f t="shared" si="47"/>
        <v>2447</v>
      </c>
      <c r="E736" s="22">
        <f>IFERROR(テーブル_Swim015[[#This Row],[選手番号]],"")</f>
        <v>213</v>
      </c>
      <c r="F736" s="22" t="str">
        <f>IFERROR(VLOOKUP(E736,Sheet3!A:H,3,0),"")</f>
        <v xml:space="preserve">久保田凌太朗                  </v>
      </c>
      <c r="G736" s="22" t="str">
        <f>IFERROR(VLOOKUP(E736,Sheet3!A:H,8,0),"")</f>
        <v xml:space="preserve">フィッタ重信    </v>
      </c>
      <c r="H736" s="22" t="str">
        <f>IFERROR(VLOOKUP(E736,Sheet2!A:B,2,0),"")</f>
        <v/>
      </c>
      <c r="I736" s="22" t="str">
        <f t="shared" si="48"/>
        <v>21324</v>
      </c>
      <c r="J736" s="22">
        <f t="shared" si="49"/>
        <v>4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24</v>
      </c>
      <c r="B737" s="22">
        <f>IFERROR(テーブル_Swim015[[#This Row],[組]],"")</f>
        <v>5</v>
      </c>
      <c r="C737" s="22">
        <f>IFERROR(テーブル_Swim015[[#This Row],[水路]],"")</f>
        <v>1</v>
      </c>
      <c r="D737" s="22" t="str">
        <f t="shared" si="47"/>
        <v>2451</v>
      </c>
      <c r="E737" s="22">
        <f>IFERROR(テーブル_Swim015[[#This Row],[選手番号]],"")</f>
        <v>332</v>
      </c>
      <c r="F737" s="22" t="str">
        <f>IFERROR(VLOOKUP(E737,Sheet3!A:H,3,0),"")</f>
        <v xml:space="preserve">山本　至晏                    </v>
      </c>
      <c r="G737" s="22" t="str">
        <f>IFERROR(VLOOKUP(E737,Sheet3!A:H,8,0),"")</f>
        <v xml:space="preserve">えいしSC北条    </v>
      </c>
      <c r="H737" s="22" t="str">
        <f>IFERROR(VLOOKUP(E737,Sheet2!A:B,2,0),"")</f>
        <v/>
      </c>
      <c r="I737" s="22" t="str">
        <f t="shared" si="48"/>
        <v>33224</v>
      </c>
      <c r="J737" s="22">
        <f t="shared" si="49"/>
        <v>5</v>
      </c>
      <c r="K737" s="22">
        <f t="shared" si="50"/>
        <v>1</v>
      </c>
    </row>
    <row r="738" spans="1:11" s="22" customFormat="1" x14ac:dyDescent="0.15">
      <c r="A738" s="22">
        <f>IFERROR(テーブル_Swim015[[#This Row],[競技番号]],"")</f>
        <v>24</v>
      </c>
      <c r="B738" s="22">
        <f>IFERROR(テーブル_Swim015[[#This Row],[組]],"")</f>
        <v>5</v>
      </c>
      <c r="C738" s="22">
        <f>IFERROR(テーブル_Swim015[[#This Row],[水路]],"")</f>
        <v>2</v>
      </c>
      <c r="D738" s="22" t="str">
        <f t="shared" si="47"/>
        <v>2452</v>
      </c>
      <c r="E738" s="22">
        <f>IFERROR(テーブル_Swim015[[#This Row],[選手番号]],"")</f>
        <v>240</v>
      </c>
      <c r="F738" s="22" t="str">
        <f>IFERROR(VLOOKUP(E738,Sheet3!A:H,3,0),"")</f>
        <v xml:space="preserve">二宮蒼志郎                    </v>
      </c>
      <c r="G738" s="22" t="str">
        <f>IFERROR(VLOOKUP(E738,Sheet3!A:H,8,0),"")</f>
        <v xml:space="preserve">リー保内        </v>
      </c>
      <c r="H738" s="22" t="str">
        <f>IFERROR(VLOOKUP(E738,Sheet2!A:B,2,0),"")</f>
        <v/>
      </c>
      <c r="I738" s="22" t="str">
        <f t="shared" si="48"/>
        <v>24024</v>
      </c>
      <c r="J738" s="22">
        <f t="shared" si="49"/>
        <v>5</v>
      </c>
      <c r="K738" s="22">
        <f t="shared" si="50"/>
        <v>2</v>
      </c>
    </row>
    <row r="739" spans="1:11" s="22" customFormat="1" x14ac:dyDescent="0.15">
      <c r="A739" s="22">
        <f>IFERROR(テーブル_Swim015[[#This Row],[競技番号]],"")</f>
        <v>24</v>
      </c>
      <c r="B739" s="22">
        <f>IFERROR(テーブル_Swim015[[#This Row],[組]],"")</f>
        <v>5</v>
      </c>
      <c r="C739" s="22">
        <f>IFERROR(テーブル_Swim015[[#This Row],[水路]],"")</f>
        <v>3</v>
      </c>
      <c r="D739" s="22" t="str">
        <f t="shared" si="47"/>
        <v>2453</v>
      </c>
      <c r="E739" s="22">
        <f>IFERROR(テーブル_Swim015[[#This Row],[選手番号]],"")</f>
        <v>40</v>
      </c>
      <c r="F739" s="22" t="str">
        <f>IFERROR(VLOOKUP(E739,Sheet3!A:H,3,0),"")</f>
        <v xml:space="preserve">宮内啓士郎                    </v>
      </c>
      <c r="G739" s="22" t="str">
        <f>IFERROR(VLOOKUP(E739,Sheet3!A:H,8,0),"")</f>
        <v xml:space="preserve">南海ＤＣ        </v>
      </c>
      <c r="H739" s="22" t="str">
        <f>IFERROR(VLOOKUP(E739,Sheet2!A:B,2,0),"")</f>
        <v/>
      </c>
      <c r="I739" s="22" t="str">
        <f t="shared" si="48"/>
        <v>4024</v>
      </c>
      <c r="J739" s="22">
        <f t="shared" si="49"/>
        <v>5</v>
      </c>
      <c r="K739" s="22">
        <f t="shared" si="50"/>
        <v>3</v>
      </c>
    </row>
    <row r="740" spans="1:11" s="22" customFormat="1" x14ac:dyDescent="0.15">
      <c r="A740" s="22">
        <f>IFERROR(テーブル_Swim015[[#This Row],[競技番号]],"")</f>
        <v>24</v>
      </c>
      <c r="B740" s="22">
        <f>IFERROR(テーブル_Swim015[[#This Row],[組]],"")</f>
        <v>5</v>
      </c>
      <c r="C740" s="22">
        <f>IFERROR(テーブル_Swim015[[#This Row],[水路]],"")</f>
        <v>4</v>
      </c>
      <c r="D740" s="22" t="str">
        <f t="shared" si="47"/>
        <v>2454</v>
      </c>
      <c r="E740" s="22">
        <f>IFERROR(テーブル_Swim015[[#This Row],[選手番号]],"")</f>
        <v>121</v>
      </c>
      <c r="F740" s="22" t="str">
        <f>IFERROR(VLOOKUP(E740,Sheet3!A:H,3,0),"")</f>
        <v xml:space="preserve">井関　浩雅                    </v>
      </c>
      <c r="G740" s="22" t="str">
        <f>IFERROR(VLOOKUP(E740,Sheet3!A:H,8,0),"")</f>
        <v xml:space="preserve">八幡浜ＳＣ      </v>
      </c>
      <c r="H740" s="22" t="str">
        <f>IFERROR(VLOOKUP(E740,Sheet2!A:B,2,0),"")</f>
        <v/>
      </c>
      <c r="I740" s="22" t="str">
        <f t="shared" si="48"/>
        <v>12124</v>
      </c>
      <c r="J740" s="22">
        <f t="shared" si="49"/>
        <v>5</v>
      </c>
      <c r="K740" s="22">
        <f t="shared" si="50"/>
        <v>4</v>
      </c>
    </row>
    <row r="741" spans="1:11" s="22" customFormat="1" x14ac:dyDescent="0.15">
      <c r="A741" s="22">
        <f>IFERROR(テーブル_Swim015[[#This Row],[競技番号]],"")</f>
        <v>24</v>
      </c>
      <c r="B741" s="22">
        <f>IFERROR(テーブル_Swim015[[#This Row],[組]],"")</f>
        <v>5</v>
      </c>
      <c r="C741" s="22">
        <f>IFERROR(テーブル_Swim015[[#This Row],[水路]],"")</f>
        <v>5</v>
      </c>
      <c r="D741" s="22" t="str">
        <f t="shared" si="47"/>
        <v>2455</v>
      </c>
      <c r="E741" s="22">
        <f>IFERROR(テーブル_Swim015[[#This Row],[選手番号]],"")</f>
        <v>268</v>
      </c>
      <c r="F741" s="22" t="str">
        <f>IFERROR(VLOOKUP(E741,Sheet3!A:H,3,0),"")</f>
        <v xml:space="preserve">竹本　大輝                    </v>
      </c>
      <c r="G741" s="22" t="str">
        <f>IFERROR(VLOOKUP(E741,Sheet3!A:H,8,0),"")</f>
        <v xml:space="preserve">Ryuow           </v>
      </c>
      <c r="H741" s="22" t="str">
        <f>IFERROR(VLOOKUP(E741,Sheet2!A:B,2,0),"")</f>
        <v/>
      </c>
      <c r="I741" s="22" t="str">
        <f t="shared" si="48"/>
        <v>26824</v>
      </c>
      <c r="J741" s="22">
        <f t="shared" si="49"/>
        <v>5</v>
      </c>
      <c r="K741" s="22">
        <f t="shared" si="50"/>
        <v>5</v>
      </c>
    </row>
    <row r="742" spans="1:11" s="22" customFormat="1" x14ac:dyDescent="0.15">
      <c r="A742" s="22">
        <f>IFERROR(テーブル_Swim015[[#This Row],[競技番号]],"")</f>
        <v>24</v>
      </c>
      <c r="B742" s="22">
        <f>IFERROR(テーブル_Swim015[[#This Row],[組]],"")</f>
        <v>5</v>
      </c>
      <c r="C742" s="22">
        <f>IFERROR(テーブル_Swim015[[#This Row],[水路]],"")</f>
        <v>6</v>
      </c>
      <c r="D742" s="22" t="str">
        <f t="shared" si="47"/>
        <v>2456</v>
      </c>
      <c r="E742" s="22">
        <f>IFERROR(テーブル_Swim015[[#This Row],[選手番号]],"")</f>
        <v>87</v>
      </c>
      <c r="F742" s="22" t="str">
        <f>IFERROR(VLOOKUP(E742,Sheet3!A:H,3,0),"")</f>
        <v xml:space="preserve">安藤　諒人                    </v>
      </c>
      <c r="G742" s="22" t="str">
        <f>IFERROR(VLOOKUP(E742,Sheet3!A:H,8,0),"")</f>
        <v xml:space="preserve">ファイブテン    </v>
      </c>
      <c r="H742" s="22" t="str">
        <f>IFERROR(VLOOKUP(E742,Sheet2!A:B,2,0),"")</f>
        <v/>
      </c>
      <c r="I742" s="22" t="str">
        <f t="shared" si="48"/>
        <v>8724</v>
      </c>
      <c r="J742" s="22">
        <f t="shared" si="49"/>
        <v>5</v>
      </c>
      <c r="K742" s="22">
        <f t="shared" si="50"/>
        <v>6</v>
      </c>
    </row>
    <row r="743" spans="1:11" s="22" customFormat="1" x14ac:dyDescent="0.15">
      <c r="A743" s="22">
        <f>IFERROR(テーブル_Swim015[[#This Row],[競技番号]],"")</f>
        <v>24</v>
      </c>
      <c r="B743" s="22">
        <f>IFERROR(テーブル_Swim015[[#This Row],[組]],"")</f>
        <v>5</v>
      </c>
      <c r="C743" s="22">
        <f>IFERROR(テーブル_Swim015[[#This Row],[水路]],"")</f>
        <v>7</v>
      </c>
      <c r="D743" s="22" t="str">
        <f t="shared" si="47"/>
        <v>2457</v>
      </c>
      <c r="E743" s="22">
        <f>IFERROR(テーブル_Swim015[[#This Row],[選手番号]],"")</f>
        <v>253</v>
      </c>
      <c r="F743" s="22" t="str">
        <f>IFERROR(VLOOKUP(E743,Sheet3!A:H,3,0),"")</f>
        <v xml:space="preserve">是澤　祥太                    </v>
      </c>
      <c r="G743" s="22" t="str">
        <f>IFERROR(VLOOKUP(E743,Sheet3!A:H,8,0),"")</f>
        <v xml:space="preserve">フィッタ吉田    </v>
      </c>
      <c r="H743" s="22" t="str">
        <f>IFERROR(VLOOKUP(E743,Sheet2!A:B,2,0),"")</f>
        <v/>
      </c>
      <c r="I743" s="22" t="str">
        <f t="shared" si="48"/>
        <v>25324</v>
      </c>
      <c r="J743" s="22">
        <f t="shared" si="49"/>
        <v>5</v>
      </c>
      <c r="K743" s="22">
        <f t="shared" si="50"/>
        <v>7</v>
      </c>
    </row>
    <row r="744" spans="1:11" s="22" customFormat="1" x14ac:dyDescent="0.15">
      <c r="A744" s="22">
        <f>IFERROR(テーブル_Swim015[[#This Row],[競技番号]],"")</f>
        <v>24</v>
      </c>
      <c r="B744" s="22">
        <f>IFERROR(テーブル_Swim015[[#This Row],[組]],"")</f>
        <v>6</v>
      </c>
      <c r="C744" s="22">
        <f>IFERROR(テーブル_Swim015[[#This Row],[水路]],"")</f>
        <v>1</v>
      </c>
      <c r="D744" s="22" t="str">
        <f t="shared" si="47"/>
        <v>2461</v>
      </c>
      <c r="E744" s="22">
        <f>IFERROR(テーブル_Swim015[[#This Row],[選手番号]],"")</f>
        <v>239</v>
      </c>
      <c r="F744" s="22" t="str">
        <f>IFERROR(VLOOKUP(E744,Sheet3!A:H,3,0),"")</f>
        <v xml:space="preserve">竹井　絢翔                    </v>
      </c>
      <c r="G744" s="22" t="str">
        <f>IFERROR(VLOOKUP(E744,Sheet3!A:H,8,0),"")</f>
        <v xml:space="preserve">リー保内        </v>
      </c>
      <c r="H744" s="22" t="str">
        <f>IFERROR(VLOOKUP(E744,Sheet2!A:B,2,0),"")</f>
        <v/>
      </c>
      <c r="I744" s="22" t="str">
        <f t="shared" si="48"/>
        <v>23924</v>
      </c>
      <c r="J744" s="22">
        <f t="shared" si="49"/>
        <v>6</v>
      </c>
      <c r="K744" s="22">
        <f t="shared" si="50"/>
        <v>1</v>
      </c>
    </row>
    <row r="745" spans="1:11" s="22" customFormat="1" x14ac:dyDescent="0.15">
      <c r="A745" s="22">
        <f>IFERROR(テーブル_Swim015[[#This Row],[競技番号]],"")</f>
        <v>24</v>
      </c>
      <c r="B745" s="22">
        <f>IFERROR(テーブル_Swim015[[#This Row],[組]],"")</f>
        <v>6</v>
      </c>
      <c r="C745" s="22">
        <f>IFERROR(テーブル_Swim015[[#This Row],[水路]],"")</f>
        <v>2</v>
      </c>
      <c r="D745" s="22" t="str">
        <f t="shared" si="47"/>
        <v>2462</v>
      </c>
      <c r="E745" s="22">
        <f>IFERROR(テーブル_Swim015[[#This Row],[選手番号]],"")</f>
        <v>340</v>
      </c>
      <c r="F745" s="22" t="str">
        <f>IFERROR(VLOOKUP(E745,Sheet3!A:H,3,0),"")</f>
        <v xml:space="preserve">冲江　葵翔                    </v>
      </c>
      <c r="G745" s="22" t="str">
        <f>IFERROR(VLOOKUP(E745,Sheet3!A:H,8,0),"")</f>
        <v xml:space="preserve">AQUA            </v>
      </c>
      <c r="H745" s="22" t="str">
        <f>IFERROR(VLOOKUP(E745,Sheet2!A:B,2,0),"")</f>
        <v/>
      </c>
      <c r="I745" s="22" t="str">
        <f t="shared" si="48"/>
        <v>34024</v>
      </c>
      <c r="J745" s="22">
        <f t="shared" si="49"/>
        <v>6</v>
      </c>
      <c r="K745" s="22">
        <f t="shared" si="50"/>
        <v>2</v>
      </c>
    </row>
    <row r="746" spans="1:11" s="22" customFormat="1" x14ac:dyDescent="0.15">
      <c r="A746" s="22">
        <f>IFERROR(テーブル_Swim015[[#This Row],[競技番号]],"")</f>
        <v>24</v>
      </c>
      <c r="B746" s="22">
        <f>IFERROR(テーブル_Swim015[[#This Row],[組]],"")</f>
        <v>6</v>
      </c>
      <c r="C746" s="22">
        <f>IFERROR(テーブル_Swim015[[#This Row],[水路]],"")</f>
        <v>3</v>
      </c>
      <c r="D746" s="22" t="str">
        <f t="shared" si="47"/>
        <v>2463</v>
      </c>
      <c r="E746" s="22">
        <f>IFERROR(テーブル_Swim015[[#This Row],[選手番号]],"")</f>
        <v>328</v>
      </c>
      <c r="F746" s="22" t="str">
        <f>IFERROR(VLOOKUP(E746,Sheet3!A:H,3,0),"")</f>
        <v xml:space="preserve">二宮　亮輔                    </v>
      </c>
      <c r="G746" s="22" t="str">
        <f>IFERROR(VLOOKUP(E746,Sheet3!A:H,8,0),"")</f>
        <v xml:space="preserve">ﾓｰﾆSS           </v>
      </c>
      <c r="H746" s="22" t="str">
        <f>IFERROR(VLOOKUP(E746,Sheet2!A:B,2,0),"")</f>
        <v/>
      </c>
      <c r="I746" s="22" t="str">
        <f t="shared" si="48"/>
        <v>32824</v>
      </c>
      <c r="J746" s="22">
        <f t="shared" si="49"/>
        <v>6</v>
      </c>
      <c r="K746" s="22">
        <f t="shared" si="50"/>
        <v>3</v>
      </c>
    </row>
    <row r="747" spans="1:11" s="22" customFormat="1" x14ac:dyDescent="0.15">
      <c r="A747" s="22">
        <f>IFERROR(テーブル_Swim015[[#This Row],[競技番号]],"")</f>
        <v>24</v>
      </c>
      <c r="B747" s="22">
        <f>IFERROR(テーブル_Swim015[[#This Row],[組]],"")</f>
        <v>6</v>
      </c>
      <c r="C747" s="22">
        <f>IFERROR(テーブル_Swim015[[#This Row],[水路]],"")</f>
        <v>4</v>
      </c>
      <c r="D747" s="22" t="str">
        <f t="shared" si="47"/>
        <v>2464</v>
      </c>
      <c r="E747" s="22">
        <f>IFERROR(テーブル_Swim015[[#This Row],[選手番号]],"")</f>
        <v>152</v>
      </c>
      <c r="F747" s="22" t="str">
        <f>IFERROR(VLOOKUP(E747,Sheet3!A:H,3,0),"")</f>
        <v xml:space="preserve">山内　奏人                    </v>
      </c>
      <c r="G747" s="22" t="str">
        <f>IFERROR(VLOOKUP(E747,Sheet3!A:H,8,0),"")</f>
        <v xml:space="preserve">ＭＧ双葉        </v>
      </c>
      <c r="H747" s="22" t="str">
        <f>IFERROR(VLOOKUP(E747,Sheet2!A:B,2,0),"")</f>
        <v/>
      </c>
      <c r="I747" s="22" t="str">
        <f t="shared" si="48"/>
        <v>15224</v>
      </c>
      <c r="J747" s="22">
        <f t="shared" si="49"/>
        <v>6</v>
      </c>
      <c r="K747" s="22">
        <f t="shared" si="50"/>
        <v>4</v>
      </c>
    </row>
    <row r="748" spans="1:11" s="22" customFormat="1" x14ac:dyDescent="0.15">
      <c r="A748" s="22">
        <f>IFERROR(テーブル_Swim015[[#This Row],[競技番号]],"")</f>
        <v>24</v>
      </c>
      <c r="B748" s="22">
        <f>IFERROR(テーブル_Swim015[[#This Row],[組]],"")</f>
        <v>6</v>
      </c>
      <c r="C748" s="22">
        <f>IFERROR(テーブル_Swim015[[#This Row],[水路]],"")</f>
        <v>5</v>
      </c>
      <c r="D748" s="22" t="str">
        <f t="shared" si="47"/>
        <v>2465</v>
      </c>
      <c r="E748" s="22">
        <f>IFERROR(テーブル_Swim015[[#This Row],[選手番号]],"")</f>
        <v>314</v>
      </c>
      <c r="F748" s="22" t="str">
        <f>IFERROR(VLOOKUP(E748,Sheet3!A:H,3,0),"")</f>
        <v xml:space="preserve">福岡　直汰                    </v>
      </c>
      <c r="G748" s="22" t="str">
        <f>IFERROR(VLOOKUP(E748,Sheet3!A:H,8,0),"")</f>
        <v xml:space="preserve">MESSA           </v>
      </c>
      <c r="H748" s="22" t="str">
        <f>IFERROR(VLOOKUP(E748,Sheet2!A:B,2,0),"")</f>
        <v/>
      </c>
      <c r="I748" s="22" t="str">
        <f t="shared" si="48"/>
        <v>31424</v>
      </c>
      <c r="J748" s="22">
        <f t="shared" si="49"/>
        <v>6</v>
      </c>
      <c r="K748" s="22">
        <f t="shared" si="50"/>
        <v>5</v>
      </c>
    </row>
    <row r="749" spans="1:11" s="22" customFormat="1" x14ac:dyDescent="0.15">
      <c r="A749" s="22">
        <f>IFERROR(テーブル_Swim015[[#This Row],[競技番号]],"")</f>
        <v>24</v>
      </c>
      <c r="B749" s="22">
        <f>IFERROR(テーブル_Swim015[[#This Row],[組]],"")</f>
        <v>6</v>
      </c>
      <c r="C749" s="22">
        <f>IFERROR(テーブル_Swim015[[#This Row],[水路]],"")</f>
        <v>6</v>
      </c>
      <c r="D749" s="22" t="str">
        <f t="shared" si="47"/>
        <v>2466</v>
      </c>
      <c r="E749" s="22">
        <f>IFERROR(テーブル_Swim015[[#This Row],[選手番号]],"")</f>
        <v>137</v>
      </c>
      <c r="F749" s="22" t="str">
        <f>IFERROR(VLOOKUP(E749,Sheet3!A:H,3,0),"")</f>
        <v xml:space="preserve">松岡　　遼                    </v>
      </c>
      <c r="G749" s="22" t="str">
        <f>IFERROR(VLOOKUP(E749,Sheet3!A:H,8,0),"")</f>
        <v xml:space="preserve">アズサ松山      </v>
      </c>
      <c r="H749" s="22" t="str">
        <f>IFERROR(VLOOKUP(E749,Sheet2!A:B,2,0),"")</f>
        <v/>
      </c>
      <c r="I749" s="22" t="str">
        <f t="shared" si="48"/>
        <v>13724</v>
      </c>
      <c r="J749" s="22">
        <f t="shared" si="49"/>
        <v>6</v>
      </c>
      <c r="K749" s="22">
        <f t="shared" si="50"/>
        <v>6</v>
      </c>
    </row>
    <row r="750" spans="1:11" s="22" customFormat="1" x14ac:dyDescent="0.15">
      <c r="A750" s="22">
        <f>IFERROR(テーブル_Swim015[[#This Row],[競技番号]],"")</f>
        <v>24</v>
      </c>
      <c r="B750" s="22">
        <f>IFERROR(テーブル_Swim015[[#This Row],[組]],"")</f>
        <v>6</v>
      </c>
      <c r="C750" s="22">
        <f>IFERROR(テーブル_Swim015[[#This Row],[水路]],"")</f>
        <v>7</v>
      </c>
      <c r="D750" s="22" t="str">
        <f t="shared" si="47"/>
        <v>2467</v>
      </c>
      <c r="E750" s="22">
        <f>IFERROR(テーブル_Swim015[[#This Row],[選手番号]],"")</f>
        <v>6</v>
      </c>
      <c r="F750" s="22" t="str">
        <f>IFERROR(VLOOKUP(E750,Sheet3!A:H,3,0),"")</f>
        <v xml:space="preserve">伊藤　諒成                    </v>
      </c>
      <c r="G750" s="22" t="str">
        <f>IFERROR(VLOOKUP(E750,Sheet3!A:H,8,0),"")</f>
        <v xml:space="preserve">五百木ＳＣ      </v>
      </c>
      <c r="H750" s="22" t="str">
        <f>IFERROR(VLOOKUP(E750,Sheet2!A:B,2,0),"")</f>
        <v/>
      </c>
      <c r="I750" s="22" t="str">
        <f t="shared" si="48"/>
        <v>624</v>
      </c>
      <c r="J750" s="22">
        <f t="shared" si="49"/>
        <v>6</v>
      </c>
      <c r="K750" s="22">
        <f t="shared" si="50"/>
        <v>7</v>
      </c>
    </row>
    <row r="751" spans="1:11" s="22" customFormat="1" x14ac:dyDescent="0.15">
      <c r="A751" s="22">
        <f>IFERROR(テーブル_Swim015[[#This Row],[競技番号]],"")</f>
        <v>24</v>
      </c>
      <c r="B751" s="22">
        <f>IFERROR(テーブル_Swim015[[#This Row],[組]],"")</f>
        <v>7</v>
      </c>
      <c r="C751" s="22">
        <f>IFERROR(テーブル_Swim015[[#This Row],[水路]],"")</f>
        <v>1</v>
      </c>
      <c r="D751" s="22" t="str">
        <f t="shared" si="47"/>
        <v>2471</v>
      </c>
      <c r="E751" s="22">
        <f>IFERROR(テーブル_Swim015[[#This Row],[選手番号]],"")</f>
        <v>327</v>
      </c>
      <c r="F751" s="22" t="str">
        <f>IFERROR(VLOOKUP(E751,Sheet3!A:H,3,0),"")</f>
        <v xml:space="preserve">善家　大稀                    </v>
      </c>
      <c r="G751" s="22" t="str">
        <f>IFERROR(VLOOKUP(E751,Sheet3!A:H,8,0),"")</f>
        <v xml:space="preserve">ﾓｰﾆSS           </v>
      </c>
      <c r="H751" s="22" t="str">
        <f>IFERROR(VLOOKUP(E751,Sheet2!A:B,2,0),"")</f>
        <v/>
      </c>
      <c r="I751" s="22" t="str">
        <f t="shared" si="48"/>
        <v>32724</v>
      </c>
      <c r="J751" s="22">
        <f t="shared" si="49"/>
        <v>7</v>
      </c>
      <c r="K751" s="22">
        <f t="shared" si="50"/>
        <v>1</v>
      </c>
    </row>
    <row r="752" spans="1:11" s="22" customFormat="1" x14ac:dyDescent="0.15">
      <c r="A752" s="22">
        <f>IFERROR(テーブル_Swim015[[#This Row],[競技番号]],"")</f>
        <v>24</v>
      </c>
      <c r="B752" s="22">
        <f>IFERROR(テーブル_Swim015[[#This Row],[組]],"")</f>
        <v>7</v>
      </c>
      <c r="C752" s="22">
        <f>IFERROR(テーブル_Swim015[[#This Row],[水路]],"")</f>
        <v>2</v>
      </c>
      <c r="D752" s="22" t="str">
        <f t="shared" si="47"/>
        <v>2472</v>
      </c>
      <c r="E752" s="22">
        <f>IFERROR(テーブル_Swim015[[#This Row],[選手番号]],"")</f>
        <v>250</v>
      </c>
      <c r="F752" s="22" t="str">
        <f>IFERROR(VLOOKUP(E752,Sheet3!A:H,3,0),"")</f>
        <v xml:space="preserve">田中　文也                    </v>
      </c>
      <c r="G752" s="22" t="str">
        <f>IFERROR(VLOOKUP(E752,Sheet3!A:H,8,0),"")</f>
        <v xml:space="preserve">フィッタ吉田    </v>
      </c>
      <c r="H752" s="22" t="str">
        <f>IFERROR(VLOOKUP(E752,Sheet2!A:B,2,0),"")</f>
        <v/>
      </c>
      <c r="I752" s="22" t="str">
        <f t="shared" si="48"/>
        <v>25024</v>
      </c>
      <c r="J752" s="22">
        <f t="shared" si="49"/>
        <v>7</v>
      </c>
      <c r="K752" s="22">
        <f t="shared" si="50"/>
        <v>2</v>
      </c>
    </row>
    <row r="753" spans="1:11" s="22" customFormat="1" x14ac:dyDescent="0.15">
      <c r="A753" s="22">
        <f>IFERROR(テーブル_Swim015[[#This Row],[競技番号]],"")</f>
        <v>24</v>
      </c>
      <c r="B753" s="22">
        <f>IFERROR(テーブル_Swim015[[#This Row],[組]],"")</f>
        <v>7</v>
      </c>
      <c r="C753" s="22">
        <f>IFERROR(テーブル_Swim015[[#This Row],[水路]],"")</f>
        <v>3</v>
      </c>
      <c r="D753" s="22" t="str">
        <f t="shared" si="47"/>
        <v>2473</v>
      </c>
      <c r="E753" s="22">
        <f>IFERROR(テーブル_Swim015[[#This Row],[選手番号]],"")</f>
        <v>310</v>
      </c>
      <c r="F753" s="22" t="str">
        <f>IFERROR(VLOOKUP(E753,Sheet3!A:H,3,0),"")</f>
        <v xml:space="preserve">岡本　順成                    </v>
      </c>
      <c r="G753" s="22" t="str">
        <f>IFERROR(VLOOKUP(E753,Sheet3!A:H,8,0),"")</f>
        <v xml:space="preserve">ﾌｨｯﾀ川之江      </v>
      </c>
      <c r="H753" s="22" t="str">
        <f>IFERROR(VLOOKUP(E753,Sheet2!A:B,2,0),"")</f>
        <v/>
      </c>
      <c r="I753" s="22" t="str">
        <f t="shared" si="48"/>
        <v>31024</v>
      </c>
      <c r="J753" s="22">
        <f t="shared" si="49"/>
        <v>7</v>
      </c>
      <c r="K753" s="22">
        <f t="shared" si="50"/>
        <v>3</v>
      </c>
    </row>
    <row r="754" spans="1:11" s="22" customFormat="1" x14ac:dyDescent="0.15">
      <c r="A754" s="22">
        <f>IFERROR(テーブル_Swim015[[#This Row],[競技番号]],"")</f>
        <v>24</v>
      </c>
      <c r="B754" s="22">
        <f>IFERROR(テーブル_Swim015[[#This Row],[組]],"")</f>
        <v>7</v>
      </c>
      <c r="C754" s="22">
        <f>IFERROR(テーブル_Swim015[[#This Row],[水路]],"")</f>
        <v>4</v>
      </c>
      <c r="D754" s="22" t="str">
        <f t="shared" si="47"/>
        <v>2474</v>
      </c>
      <c r="E754" s="22">
        <f>IFERROR(テーブル_Swim015[[#This Row],[選手番号]],"")</f>
        <v>132</v>
      </c>
      <c r="F754" s="22" t="str">
        <f>IFERROR(VLOOKUP(E754,Sheet3!A:H,3,0),"")</f>
        <v xml:space="preserve">鶴岡　海斗                    </v>
      </c>
      <c r="G754" s="22" t="str">
        <f>IFERROR(VLOOKUP(E754,Sheet3!A:H,8,0),"")</f>
        <v xml:space="preserve">アズサ松山      </v>
      </c>
      <c r="H754" s="22" t="str">
        <f>IFERROR(VLOOKUP(E754,Sheet2!A:B,2,0),"")</f>
        <v/>
      </c>
      <c r="I754" s="22" t="str">
        <f t="shared" si="48"/>
        <v>13224</v>
      </c>
      <c r="J754" s="22">
        <f t="shared" si="49"/>
        <v>7</v>
      </c>
      <c r="K754" s="22">
        <f t="shared" si="50"/>
        <v>4</v>
      </c>
    </row>
    <row r="755" spans="1:11" s="22" customFormat="1" x14ac:dyDescent="0.15">
      <c r="A755" s="22">
        <f>IFERROR(テーブル_Swim015[[#This Row],[競技番号]],"")</f>
        <v>24</v>
      </c>
      <c r="B755" s="22">
        <f>IFERROR(テーブル_Swim015[[#This Row],[組]],"")</f>
        <v>7</v>
      </c>
      <c r="C755" s="22">
        <f>IFERROR(テーブル_Swim015[[#This Row],[水路]],"")</f>
        <v>5</v>
      </c>
      <c r="D755" s="22" t="str">
        <f t="shared" si="47"/>
        <v>2475</v>
      </c>
      <c r="E755" s="22">
        <f>IFERROR(テーブル_Swim015[[#This Row],[選手番号]],"")</f>
        <v>170</v>
      </c>
      <c r="F755" s="22" t="str">
        <f>IFERROR(VLOOKUP(E755,Sheet3!A:H,3,0),"")</f>
        <v xml:space="preserve">田坂　優成                    </v>
      </c>
      <c r="G755" s="22" t="str">
        <f>IFERROR(VLOOKUP(E755,Sheet3!A:H,8,0),"")</f>
        <v xml:space="preserve">フィッタ松山    </v>
      </c>
      <c r="H755" s="22" t="str">
        <f>IFERROR(VLOOKUP(E755,Sheet2!A:B,2,0),"")</f>
        <v/>
      </c>
      <c r="I755" s="22" t="str">
        <f t="shared" si="48"/>
        <v>17024</v>
      </c>
      <c r="J755" s="22">
        <f t="shared" si="49"/>
        <v>7</v>
      </c>
      <c r="K755" s="22">
        <f t="shared" si="50"/>
        <v>5</v>
      </c>
    </row>
    <row r="756" spans="1:11" s="22" customFormat="1" x14ac:dyDescent="0.15">
      <c r="A756" s="22">
        <f>IFERROR(テーブル_Swim015[[#This Row],[競技番号]],"")</f>
        <v>24</v>
      </c>
      <c r="B756" s="22">
        <f>IFERROR(テーブル_Swim015[[#This Row],[組]],"")</f>
        <v>7</v>
      </c>
      <c r="C756" s="22">
        <f>IFERROR(テーブル_Swim015[[#This Row],[水路]],"")</f>
        <v>6</v>
      </c>
      <c r="D756" s="22" t="str">
        <f t="shared" si="47"/>
        <v>2476</v>
      </c>
      <c r="E756" s="22">
        <f>IFERROR(テーブル_Swim015[[#This Row],[選手番号]],"")</f>
        <v>88</v>
      </c>
      <c r="F756" s="22" t="str">
        <f>IFERROR(VLOOKUP(E756,Sheet3!A:H,3,0),"")</f>
        <v xml:space="preserve">永井　勇成                    </v>
      </c>
      <c r="G756" s="22" t="str">
        <f>IFERROR(VLOOKUP(E756,Sheet3!A:H,8,0),"")</f>
        <v xml:space="preserve">ファイブテン    </v>
      </c>
      <c r="H756" s="22" t="str">
        <f>IFERROR(VLOOKUP(E756,Sheet2!A:B,2,0),"")</f>
        <v/>
      </c>
      <c r="I756" s="22" t="str">
        <f t="shared" si="48"/>
        <v>8824</v>
      </c>
      <c r="J756" s="22">
        <f t="shared" si="49"/>
        <v>7</v>
      </c>
      <c r="K756" s="22">
        <f t="shared" si="50"/>
        <v>6</v>
      </c>
    </row>
    <row r="757" spans="1:11" s="22" customFormat="1" x14ac:dyDescent="0.15">
      <c r="A757" s="22">
        <f>IFERROR(テーブル_Swim015[[#This Row],[競技番号]],"")</f>
        <v>24</v>
      </c>
      <c r="B757" s="22">
        <f>IFERROR(テーブル_Swim015[[#This Row],[組]],"")</f>
        <v>7</v>
      </c>
      <c r="C757" s="22">
        <f>IFERROR(テーブル_Swim015[[#This Row],[水路]],"")</f>
        <v>7</v>
      </c>
      <c r="D757" s="22" t="str">
        <f t="shared" si="47"/>
        <v>2477</v>
      </c>
      <c r="E757" s="22">
        <f>IFERROR(テーブル_Swim015[[#This Row],[選手番号]],"")</f>
        <v>135</v>
      </c>
      <c r="F757" s="22" t="str">
        <f>IFERROR(VLOOKUP(E757,Sheet3!A:H,3,0),"")</f>
        <v xml:space="preserve">三瀬　優翔                    </v>
      </c>
      <c r="G757" s="22" t="str">
        <f>IFERROR(VLOOKUP(E757,Sheet3!A:H,8,0),"")</f>
        <v xml:space="preserve">アズサ松山      </v>
      </c>
      <c r="H757" s="22" t="str">
        <f>IFERROR(VLOOKUP(E757,Sheet2!A:B,2,0),"")</f>
        <v/>
      </c>
      <c r="I757" s="22" t="str">
        <f t="shared" si="48"/>
        <v>13524</v>
      </c>
      <c r="J757" s="22">
        <f t="shared" si="49"/>
        <v>7</v>
      </c>
      <c r="K757" s="22">
        <f t="shared" si="50"/>
        <v>7</v>
      </c>
    </row>
    <row r="758" spans="1:11" s="22" customFormat="1" x14ac:dyDescent="0.15">
      <c r="A758" s="22">
        <f>IFERROR(テーブル_Swim015[[#This Row],[競技番号]],"")</f>
        <v>24</v>
      </c>
      <c r="B758" s="22">
        <f>IFERROR(テーブル_Swim015[[#This Row],[組]],"")</f>
        <v>8</v>
      </c>
      <c r="C758" s="22">
        <f>IFERROR(テーブル_Swim015[[#This Row],[水路]],"")</f>
        <v>1</v>
      </c>
      <c r="D758" s="22" t="str">
        <f t="shared" si="47"/>
        <v>2481</v>
      </c>
      <c r="E758" s="22">
        <f>IFERROR(テーブル_Swim015[[#This Row],[選手番号]],"")</f>
        <v>70</v>
      </c>
      <c r="F758" s="22" t="str">
        <f>IFERROR(VLOOKUP(E758,Sheet3!A:H,3,0),"")</f>
        <v xml:space="preserve">田村想太郎                    </v>
      </c>
      <c r="G758" s="22" t="str">
        <f>IFERROR(VLOOKUP(E758,Sheet3!A:H,8,0),"")</f>
        <v xml:space="preserve">ＭＧ瀬戸内      </v>
      </c>
      <c r="H758" s="22" t="str">
        <f>IFERROR(VLOOKUP(E758,Sheet2!A:B,2,0),"")</f>
        <v/>
      </c>
      <c r="I758" s="22" t="str">
        <f t="shared" si="48"/>
        <v>7024</v>
      </c>
      <c r="J758" s="22">
        <f t="shared" si="49"/>
        <v>8</v>
      </c>
      <c r="K758" s="22">
        <f t="shared" si="50"/>
        <v>1</v>
      </c>
    </row>
    <row r="759" spans="1:11" s="22" customFormat="1" x14ac:dyDescent="0.15">
      <c r="A759" s="22">
        <f>IFERROR(テーブル_Swim015[[#This Row],[競技番号]],"")</f>
        <v>24</v>
      </c>
      <c r="B759" s="22">
        <f>IFERROR(テーブル_Swim015[[#This Row],[組]],"")</f>
        <v>8</v>
      </c>
      <c r="C759" s="22">
        <f>IFERROR(テーブル_Swim015[[#This Row],[水路]],"")</f>
        <v>2</v>
      </c>
      <c r="D759" s="22" t="str">
        <f t="shared" si="47"/>
        <v>2482</v>
      </c>
      <c r="E759" s="22">
        <f>IFERROR(テーブル_Swim015[[#This Row],[選手番号]],"")</f>
        <v>85</v>
      </c>
      <c r="F759" s="22" t="str">
        <f>IFERROR(VLOOKUP(E759,Sheet3!A:H,3,0),"")</f>
        <v xml:space="preserve">森田　淳夢                    </v>
      </c>
      <c r="G759" s="22" t="str">
        <f>IFERROR(VLOOKUP(E759,Sheet3!A:H,8,0),"")</f>
        <v xml:space="preserve">ファイブテン    </v>
      </c>
      <c r="H759" s="22" t="str">
        <f>IFERROR(VLOOKUP(E759,Sheet2!A:B,2,0),"")</f>
        <v/>
      </c>
      <c r="I759" s="22" t="str">
        <f t="shared" si="48"/>
        <v>8524</v>
      </c>
      <c r="J759" s="22">
        <f t="shared" si="49"/>
        <v>8</v>
      </c>
      <c r="K759" s="22">
        <f t="shared" si="50"/>
        <v>2</v>
      </c>
    </row>
    <row r="760" spans="1:11" s="22" customFormat="1" x14ac:dyDescent="0.15">
      <c r="A760" s="22">
        <f>IFERROR(テーブル_Swim015[[#This Row],[競技番号]],"")</f>
        <v>24</v>
      </c>
      <c r="B760" s="22">
        <f>IFERROR(テーブル_Swim015[[#This Row],[組]],"")</f>
        <v>8</v>
      </c>
      <c r="C760" s="22">
        <f>IFERROR(テーブル_Swim015[[#This Row],[水路]],"")</f>
        <v>3</v>
      </c>
      <c r="D760" s="22" t="str">
        <f t="shared" si="47"/>
        <v>2483</v>
      </c>
      <c r="E760" s="22">
        <f>IFERROR(テーブル_Swim015[[#This Row],[選手番号]],"")</f>
        <v>280</v>
      </c>
      <c r="F760" s="22" t="str">
        <f>IFERROR(VLOOKUP(E760,Sheet3!A:H,3,0),"")</f>
        <v xml:space="preserve">大石　陸斗                    </v>
      </c>
      <c r="G760" s="22" t="str">
        <f>IFERROR(VLOOKUP(E760,Sheet3!A:H,8,0),"")</f>
        <v xml:space="preserve">ﾌｨｯﾀｴﾐﾌﾙ松前    </v>
      </c>
      <c r="H760" s="22" t="str">
        <f>IFERROR(VLOOKUP(E760,Sheet2!A:B,2,0),"")</f>
        <v/>
      </c>
      <c r="I760" s="22" t="str">
        <f t="shared" si="48"/>
        <v>28024</v>
      </c>
      <c r="J760" s="22">
        <f t="shared" si="49"/>
        <v>8</v>
      </c>
      <c r="K760" s="22">
        <f t="shared" si="50"/>
        <v>3</v>
      </c>
    </row>
    <row r="761" spans="1:11" s="22" customFormat="1" x14ac:dyDescent="0.15">
      <c r="A761" s="22">
        <f>IFERROR(テーブル_Swim015[[#This Row],[競技番号]],"")</f>
        <v>24</v>
      </c>
      <c r="B761" s="22">
        <f>IFERROR(テーブル_Swim015[[#This Row],[組]],"")</f>
        <v>8</v>
      </c>
      <c r="C761" s="22">
        <f>IFERROR(テーブル_Swim015[[#This Row],[水路]],"")</f>
        <v>4</v>
      </c>
      <c r="D761" s="22" t="str">
        <f t="shared" si="47"/>
        <v>2484</v>
      </c>
      <c r="E761" s="22">
        <f>IFERROR(テーブル_Swim015[[#This Row],[選手番号]],"")</f>
        <v>266</v>
      </c>
      <c r="F761" s="22" t="str">
        <f>IFERROR(VLOOKUP(E761,Sheet3!A:H,3,0),"")</f>
        <v xml:space="preserve">篠﨑　　翔                    </v>
      </c>
      <c r="G761" s="22" t="str">
        <f>IFERROR(VLOOKUP(E761,Sheet3!A:H,8,0),"")</f>
        <v xml:space="preserve">Ryuow           </v>
      </c>
      <c r="H761" s="22" t="str">
        <f>IFERROR(VLOOKUP(E761,Sheet2!A:B,2,0),"")</f>
        <v/>
      </c>
      <c r="I761" s="22" t="str">
        <f t="shared" si="48"/>
        <v>26624</v>
      </c>
      <c r="J761" s="22">
        <f t="shared" si="49"/>
        <v>8</v>
      </c>
      <c r="K761" s="22">
        <f t="shared" si="50"/>
        <v>4</v>
      </c>
    </row>
    <row r="762" spans="1:11" s="22" customFormat="1" x14ac:dyDescent="0.15">
      <c r="A762" s="22">
        <f>IFERROR(テーブル_Swim015[[#This Row],[競技番号]],"")</f>
        <v>24</v>
      </c>
      <c r="B762" s="22">
        <f>IFERROR(テーブル_Swim015[[#This Row],[組]],"")</f>
        <v>8</v>
      </c>
      <c r="C762" s="22">
        <f>IFERROR(テーブル_Swim015[[#This Row],[水路]],"")</f>
        <v>5</v>
      </c>
      <c r="D762" s="22" t="str">
        <f t="shared" si="47"/>
        <v>2485</v>
      </c>
      <c r="E762" s="22">
        <f>IFERROR(テーブル_Swim015[[#This Row],[選手番号]],"")</f>
        <v>339</v>
      </c>
      <c r="F762" s="22" t="str">
        <f>IFERROR(VLOOKUP(E762,Sheet3!A:H,3,0),"")</f>
        <v xml:space="preserve">合田　壱星                    </v>
      </c>
      <c r="G762" s="22" t="str">
        <f>IFERROR(VLOOKUP(E762,Sheet3!A:H,8,0),"")</f>
        <v xml:space="preserve">AQUA            </v>
      </c>
      <c r="H762" s="22" t="str">
        <f>IFERROR(VLOOKUP(E762,Sheet2!A:B,2,0),"")</f>
        <v/>
      </c>
      <c r="I762" s="22" t="str">
        <f t="shared" si="48"/>
        <v>33924</v>
      </c>
      <c r="J762" s="22">
        <f t="shared" si="49"/>
        <v>8</v>
      </c>
      <c r="K762" s="22">
        <f t="shared" si="50"/>
        <v>5</v>
      </c>
    </row>
    <row r="763" spans="1:11" s="22" customFormat="1" x14ac:dyDescent="0.15">
      <c r="A763" s="22">
        <f>IFERROR(テーブル_Swim015[[#This Row],[競技番号]],"")</f>
        <v>24</v>
      </c>
      <c r="B763" s="22">
        <f>IFERROR(テーブル_Swim015[[#This Row],[組]],"")</f>
        <v>8</v>
      </c>
      <c r="C763" s="22">
        <f>IFERROR(テーブル_Swim015[[#This Row],[水路]],"")</f>
        <v>6</v>
      </c>
      <c r="D763" s="22" t="str">
        <f t="shared" si="47"/>
        <v>2486</v>
      </c>
      <c r="E763" s="22">
        <f>IFERROR(テーブル_Swim015[[#This Row],[選手番号]],"")</f>
        <v>147</v>
      </c>
      <c r="F763" s="22" t="str">
        <f>IFERROR(VLOOKUP(E763,Sheet3!A:H,3,0),"")</f>
        <v xml:space="preserve">大西　源太                    </v>
      </c>
      <c r="G763" s="22" t="str">
        <f>IFERROR(VLOOKUP(E763,Sheet3!A:H,8,0),"")</f>
        <v xml:space="preserve">ＭＧ双葉        </v>
      </c>
      <c r="H763" s="22" t="str">
        <f>IFERROR(VLOOKUP(E763,Sheet2!A:B,2,0),"")</f>
        <v/>
      </c>
      <c r="I763" s="22" t="str">
        <f t="shared" si="48"/>
        <v>14724</v>
      </c>
      <c r="J763" s="22">
        <f t="shared" si="49"/>
        <v>8</v>
      </c>
      <c r="K763" s="22">
        <f t="shared" si="50"/>
        <v>6</v>
      </c>
    </row>
    <row r="764" spans="1:11" s="22" customFormat="1" x14ac:dyDescent="0.15">
      <c r="A764" s="22">
        <f>IFERROR(テーブル_Swim015[[#This Row],[競技番号]],"")</f>
        <v>24</v>
      </c>
      <c r="B764" s="22">
        <f>IFERROR(テーブル_Swim015[[#This Row],[組]],"")</f>
        <v>8</v>
      </c>
      <c r="C764" s="22">
        <f>IFERROR(テーブル_Swim015[[#This Row],[水路]],"")</f>
        <v>7</v>
      </c>
      <c r="D764" s="22" t="str">
        <f t="shared" si="47"/>
        <v>2487</v>
      </c>
      <c r="E764" s="22">
        <f>IFERROR(テーブル_Swim015[[#This Row],[選手番号]],"")</f>
        <v>211</v>
      </c>
      <c r="F764" s="22" t="str">
        <f>IFERROR(VLOOKUP(E764,Sheet3!A:H,3,0),"")</f>
        <v xml:space="preserve">黒野　裕馬                    </v>
      </c>
      <c r="G764" s="22" t="str">
        <f>IFERROR(VLOOKUP(E764,Sheet3!A:H,8,0),"")</f>
        <v xml:space="preserve">フィッタ重信    </v>
      </c>
      <c r="H764" s="22" t="str">
        <f>IFERROR(VLOOKUP(E764,Sheet2!A:B,2,0),"")</f>
        <v/>
      </c>
      <c r="I764" s="22" t="str">
        <f t="shared" si="48"/>
        <v>21124</v>
      </c>
      <c r="J764" s="22">
        <f t="shared" si="49"/>
        <v>8</v>
      </c>
      <c r="K764" s="22">
        <f t="shared" si="50"/>
        <v>7</v>
      </c>
    </row>
    <row r="765" spans="1:11" s="22" customFormat="1" x14ac:dyDescent="0.15">
      <c r="A765" s="22">
        <f>IFERROR(テーブル_Swim015[[#This Row],[競技番号]],"")</f>
        <v>25</v>
      </c>
      <c r="B765" s="22">
        <f>IFERROR(テーブル_Swim015[[#This Row],[組]],"")</f>
        <v>1</v>
      </c>
      <c r="C765" s="22">
        <f>IFERROR(テーブル_Swim015[[#This Row],[水路]],"")</f>
        <v>1</v>
      </c>
      <c r="D765" s="22" t="str">
        <f t="shared" si="47"/>
        <v>2511</v>
      </c>
      <c r="E765" s="22">
        <f>IFERROR(テーブル_Swim015[[#This Row],[選手番号]],"")</f>
        <v>0</v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>025</v>
      </c>
      <c r="J765" s="22">
        <f t="shared" si="49"/>
        <v>1</v>
      </c>
      <c r="K765" s="22">
        <f t="shared" si="50"/>
        <v>1</v>
      </c>
    </row>
    <row r="766" spans="1:11" s="22" customFormat="1" x14ac:dyDescent="0.15">
      <c r="A766" s="22">
        <f>IFERROR(テーブル_Swim015[[#This Row],[競技番号]],"")</f>
        <v>25</v>
      </c>
      <c r="B766" s="22">
        <f>IFERROR(テーブル_Swim015[[#This Row],[組]],"")</f>
        <v>1</v>
      </c>
      <c r="C766" s="22">
        <f>IFERROR(テーブル_Swim015[[#This Row],[水路]],"")</f>
        <v>2</v>
      </c>
      <c r="D766" s="22" t="str">
        <f t="shared" si="47"/>
        <v>2512</v>
      </c>
      <c r="E766" s="22">
        <f>IFERROR(テーブル_Swim015[[#This Row],[選手番号]],"")</f>
        <v>0</v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>025</v>
      </c>
      <c r="J766" s="22">
        <f t="shared" si="49"/>
        <v>1</v>
      </c>
      <c r="K766" s="22">
        <f t="shared" si="50"/>
        <v>2</v>
      </c>
    </row>
    <row r="767" spans="1:11" s="22" customFormat="1" x14ac:dyDescent="0.15">
      <c r="A767" s="22">
        <f>IFERROR(テーブル_Swim015[[#This Row],[競技番号]],"")</f>
        <v>25</v>
      </c>
      <c r="B767" s="22">
        <f>IFERROR(テーブル_Swim015[[#This Row],[組]],"")</f>
        <v>1</v>
      </c>
      <c r="C767" s="22">
        <f>IFERROR(テーブル_Swim015[[#This Row],[水路]],"")</f>
        <v>3</v>
      </c>
      <c r="D767" s="22" t="str">
        <f t="shared" si="47"/>
        <v>2513</v>
      </c>
      <c r="E767" s="22">
        <f>IFERROR(テーブル_Swim015[[#This Row],[選手番号]],"")</f>
        <v>30</v>
      </c>
      <c r="F767" s="22" t="str">
        <f>IFERROR(VLOOKUP(E767,Sheet3!A:H,3,0),"")</f>
        <v xml:space="preserve">秀野　　光                    </v>
      </c>
      <c r="G767" s="22" t="str">
        <f>IFERROR(VLOOKUP(E767,Sheet3!A:H,8,0),"")</f>
        <v xml:space="preserve">五百木ＳＣ      </v>
      </c>
      <c r="H767" s="22" t="str">
        <f>IFERROR(VLOOKUP(E767,Sheet2!A:B,2,0),"")</f>
        <v/>
      </c>
      <c r="I767" s="22" t="str">
        <f t="shared" si="48"/>
        <v>3025</v>
      </c>
      <c r="J767" s="22">
        <f t="shared" si="49"/>
        <v>1</v>
      </c>
      <c r="K767" s="22">
        <f t="shared" si="50"/>
        <v>3</v>
      </c>
    </row>
    <row r="768" spans="1:11" s="22" customFormat="1" x14ac:dyDescent="0.15">
      <c r="A768" s="22">
        <f>IFERROR(テーブル_Swim015[[#This Row],[競技番号]],"")</f>
        <v>25</v>
      </c>
      <c r="B768" s="22">
        <f>IFERROR(テーブル_Swim015[[#This Row],[組]],"")</f>
        <v>1</v>
      </c>
      <c r="C768" s="22">
        <f>IFERROR(テーブル_Swim015[[#This Row],[水路]],"")</f>
        <v>4</v>
      </c>
      <c r="D768" s="22" t="str">
        <f t="shared" si="47"/>
        <v>2514</v>
      </c>
      <c r="E768" s="22">
        <f>IFERROR(テーブル_Swim015[[#This Row],[選手番号]],"")</f>
        <v>112</v>
      </c>
      <c r="F768" s="22" t="str">
        <f>IFERROR(VLOOKUP(E768,Sheet3!A:H,3,0),"")</f>
        <v xml:space="preserve">金田明泉玖                    </v>
      </c>
      <c r="G768" s="22" t="str">
        <f>IFERROR(VLOOKUP(E768,Sheet3!A:H,8,0),"")</f>
        <v xml:space="preserve">ファイブテン    </v>
      </c>
      <c r="H768" s="22" t="str">
        <f>IFERROR(VLOOKUP(E768,Sheet2!A:B,2,0),"")</f>
        <v/>
      </c>
      <c r="I768" s="22" t="str">
        <f t="shared" si="48"/>
        <v>11225</v>
      </c>
      <c r="J768" s="22">
        <f t="shared" si="49"/>
        <v>1</v>
      </c>
      <c r="K768" s="22">
        <f t="shared" si="50"/>
        <v>4</v>
      </c>
    </row>
    <row r="769" spans="1:11" s="22" customFormat="1" x14ac:dyDescent="0.15">
      <c r="A769" s="22">
        <f>IFERROR(テーブル_Swim015[[#This Row],[競技番号]],"")</f>
        <v>25</v>
      </c>
      <c r="B769" s="22">
        <f>IFERROR(テーブル_Swim015[[#This Row],[組]],"")</f>
        <v>1</v>
      </c>
      <c r="C769" s="22">
        <f>IFERROR(テーブル_Swim015[[#This Row],[水路]],"")</f>
        <v>5</v>
      </c>
      <c r="D769" s="22" t="str">
        <f t="shared" si="47"/>
        <v>2515</v>
      </c>
      <c r="E769" s="22">
        <f>IFERROR(テーブル_Swim015[[#This Row],[選手番号]],"")</f>
        <v>206</v>
      </c>
      <c r="F769" s="22" t="str">
        <f>IFERROR(VLOOKUP(E769,Sheet3!A:H,3,0),"")</f>
        <v xml:space="preserve">塚本　理華                    </v>
      </c>
      <c r="G769" s="22" t="str">
        <f>IFERROR(VLOOKUP(E769,Sheet3!A:H,8,0),"")</f>
        <v xml:space="preserve">フィッタ松山    </v>
      </c>
      <c r="H769" s="22" t="str">
        <f>IFERROR(VLOOKUP(E769,Sheet2!A:B,2,0),"")</f>
        <v/>
      </c>
      <c r="I769" s="22" t="str">
        <f t="shared" si="48"/>
        <v>20625</v>
      </c>
      <c r="J769" s="22">
        <f t="shared" si="49"/>
        <v>1</v>
      </c>
      <c r="K769" s="22">
        <f t="shared" si="50"/>
        <v>5</v>
      </c>
    </row>
    <row r="770" spans="1:11" s="22" customFormat="1" x14ac:dyDescent="0.15">
      <c r="A770" s="22">
        <f>IFERROR(テーブル_Swim015[[#This Row],[競技番号]],"")</f>
        <v>25</v>
      </c>
      <c r="B770" s="22">
        <f>IFERROR(テーブル_Swim015[[#This Row],[組]],"")</f>
        <v>1</v>
      </c>
      <c r="C770" s="22">
        <f>IFERROR(テーブル_Swim015[[#This Row],[水路]],"")</f>
        <v>6</v>
      </c>
      <c r="D770" s="22" t="str">
        <f t="shared" si="47"/>
        <v>2516</v>
      </c>
      <c r="E770" s="22">
        <f>IFERROR(テーブル_Swim015[[#This Row],[選手番号]],"")</f>
        <v>0</v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>025</v>
      </c>
      <c r="J770" s="22">
        <f t="shared" si="49"/>
        <v>1</v>
      </c>
      <c r="K770" s="22">
        <f t="shared" si="50"/>
        <v>6</v>
      </c>
    </row>
    <row r="771" spans="1:11" s="22" customFormat="1" x14ac:dyDescent="0.15">
      <c r="A771" s="22">
        <f>IFERROR(テーブル_Swim015[[#This Row],[競技番号]],"")</f>
        <v>25</v>
      </c>
      <c r="B771" s="22">
        <f>IFERROR(テーブル_Swim015[[#This Row],[組]],"")</f>
        <v>1</v>
      </c>
      <c r="C771" s="22">
        <f>IFERROR(テーブル_Swim015[[#This Row],[水路]],"")</f>
        <v>7</v>
      </c>
      <c r="D771" s="22" t="str">
        <f t="shared" ref="D771:D834" si="51">CONCATENATE(A771,B771,C771)</f>
        <v>2517</v>
      </c>
      <c r="E771" s="22">
        <f>IFERROR(テーブル_Swim015[[#This Row],[選手番号]],"")</f>
        <v>0</v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>025</v>
      </c>
      <c r="J771" s="22">
        <f t="shared" si="49"/>
        <v>1</v>
      </c>
      <c r="K771" s="22">
        <f t="shared" si="50"/>
        <v>7</v>
      </c>
    </row>
    <row r="772" spans="1:11" s="22" customFormat="1" x14ac:dyDescent="0.15">
      <c r="A772" s="22">
        <f>IFERROR(テーブル_Swim015[[#This Row],[競技番号]],"")</f>
        <v>25</v>
      </c>
      <c r="B772" s="22">
        <f>IFERROR(テーブル_Swim015[[#This Row],[組]],"")</f>
        <v>2</v>
      </c>
      <c r="C772" s="22">
        <f>IFERROR(テーブル_Swim015[[#This Row],[水路]],"")</f>
        <v>1</v>
      </c>
      <c r="D772" s="22" t="str">
        <f t="shared" si="51"/>
        <v>2521</v>
      </c>
      <c r="E772" s="22">
        <f>IFERROR(テーブル_Swim015[[#This Row],[選手番号]],"")</f>
        <v>0</v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>025</v>
      </c>
      <c r="J772" s="22">
        <f t="shared" si="49"/>
        <v>2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25</v>
      </c>
      <c r="B773" s="22">
        <f>IFERROR(テーブル_Swim015[[#This Row],[組]],"")</f>
        <v>2</v>
      </c>
      <c r="C773" s="22">
        <f>IFERROR(テーブル_Swim015[[#This Row],[水路]],"")</f>
        <v>2</v>
      </c>
      <c r="D773" s="22" t="str">
        <f t="shared" si="51"/>
        <v>2522</v>
      </c>
      <c r="E773" s="22">
        <f>IFERROR(テーブル_Swim015[[#This Row],[選手番号]],"")</f>
        <v>28</v>
      </c>
      <c r="F773" s="22" t="str">
        <f>IFERROR(VLOOKUP(E773,Sheet3!A:H,3,0),"")</f>
        <v xml:space="preserve">池内　杏実                    </v>
      </c>
      <c r="G773" s="22" t="str">
        <f>IFERROR(VLOOKUP(E773,Sheet3!A:H,8,0),"")</f>
        <v xml:space="preserve">五百木ＳＣ      </v>
      </c>
      <c r="H773" s="22" t="str">
        <f>IFERROR(VLOOKUP(E773,Sheet2!A:B,2,0),"")</f>
        <v/>
      </c>
      <c r="I773" s="22" t="str">
        <f t="shared" si="48"/>
        <v>2825</v>
      </c>
      <c r="J773" s="22">
        <f t="shared" si="49"/>
        <v>2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25</v>
      </c>
      <c r="B774" s="22">
        <f>IFERROR(テーブル_Swim015[[#This Row],[組]],"")</f>
        <v>2</v>
      </c>
      <c r="C774" s="22">
        <f>IFERROR(テーブル_Swim015[[#This Row],[水路]],"")</f>
        <v>3</v>
      </c>
      <c r="D774" s="22" t="str">
        <f t="shared" si="51"/>
        <v>2523</v>
      </c>
      <c r="E774" s="22">
        <f>IFERROR(テーブル_Swim015[[#This Row],[選手番号]],"")</f>
        <v>201</v>
      </c>
      <c r="F774" s="22" t="str">
        <f>IFERROR(VLOOKUP(E774,Sheet3!A:H,3,0),"")</f>
        <v xml:space="preserve">山本　涼華                    </v>
      </c>
      <c r="G774" s="22" t="str">
        <f>IFERROR(VLOOKUP(E774,Sheet3!A:H,8,0),"")</f>
        <v xml:space="preserve">フィッタ松山    </v>
      </c>
      <c r="H774" s="22" t="str">
        <f>IFERROR(VLOOKUP(E774,Sheet2!A:B,2,0),"")</f>
        <v/>
      </c>
      <c r="I774" s="22" t="str">
        <f t="shared" si="48"/>
        <v>20125</v>
      </c>
      <c r="J774" s="22">
        <f t="shared" si="49"/>
        <v>2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25</v>
      </c>
      <c r="B775" s="22">
        <f>IFERROR(テーブル_Swim015[[#This Row],[組]],"")</f>
        <v>2</v>
      </c>
      <c r="C775" s="22">
        <f>IFERROR(テーブル_Swim015[[#This Row],[水路]],"")</f>
        <v>4</v>
      </c>
      <c r="D775" s="22" t="str">
        <f t="shared" si="51"/>
        <v>2524</v>
      </c>
      <c r="E775" s="22">
        <f>IFERROR(テーブル_Swim015[[#This Row],[選手番号]],"")</f>
        <v>22</v>
      </c>
      <c r="F775" s="22" t="str">
        <f>IFERROR(VLOOKUP(E775,Sheet3!A:H,3,0),"")</f>
        <v xml:space="preserve">中岡　果音                    </v>
      </c>
      <c r="G775" s="22" t="str">
        <f>IFERROR(VLOOKUP(E775,Sheet3!A:H,8,0),"")</f>
        <v xml:space="preserve">五百木ＳＣ      </v>
      </c>
      <c r="H775" s="22" t="str">
        <f>IFERROR(VLOOKUP(E775,Sheet2!A:B,2,0),"")</f>
        <v/>
      </c>
      <c r="I775" s="22" t="str">
        <f t="shared" si="48"/>
        <v>2225</v>
      </c>
      <c r="J775" s="22">
        <f t="shared" si="49"/>
        <v>2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25</v>
      </c>
      <c r="B776" s="22">
        <f>IFERROR(テーブル_Swim015[[#This Row],[組]],"")</f>
        <v>2</v>
      </c>
      <c r="C776" s="22">
        <f>IFERROR(テーブル_Swim015[[#This Row],[水路]],"")</f>
        <v>5</v>
      </c>
      <c r="D776" s="22" t="str">
        <f t="shared" si="51"/>
        <v>2525</v>
      </c>
      <c r="E776" s="22">
        <f>IFERROR(テーブル_Swim015[[#This Row],[選手番号]],"")</f>
        <v>27</v>
      </c>
      <c r="F776" s="22" t="str">
        <f>IFERROR(VLOOKUP(E776,Sheet3!A:H,3,0),"")</f>
        <v xml:space="preserve">小笠原美帆                    </v>
      </c>
      <c r="G776" s="22" t="str">
        <f>IFERROR(VLOOKUP(E776,Sheet3!A:H,8,0),"")</f>
        <v xml:space="preserve">五百木ＳＣ      </v>
      </c>
      <c r="H776" s="22" t="str">
        <f>IFERROR(VLOOKUP(E776,Sheet2!A:B,2,0),"")</f>
        <v/>
      </c>
      <c r="I776" s="22" t="str">
        <f t="shared" si="48"/>
        <v>2725</v>
      </c>
      <c r="J776" s="22">
        <f t="shared" si="49"/>
        <v>2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25</v>
      </c>
      <c r="B777" s="22">
        <f>IFERROR(テーブル_Swim015[[#This Row],[組]],"")</f>
        <v>2</v>
      </c>
      <c r="C777" s="22">
        <f>IFERROR(テーブル_Swim015[[#This Row],[水路]],"")</f>
        <v>6</v>
      </c>
      <c r="D777" s="22" t="str">
        <f t="shared" si="51"/>
        <v>2526</v>
      </c>
      <c r="E777" s="22">
        <f>IFERROR(テーブル_Swim015[[#This Row],[選手番号]],"")</f>
        <v>205</v>
      </c>
      <c r="F777" s="22" t="str">
        <f>IFERROR(VLOOKUP(E777,Sheet3!A:H,3,0),"")</f>
        <v xml:space="preserve">高橋　佐和                    </v>
      </c>
      <c r="G777" s="22" t="str">
        <f>IFERROR(VLOOKUP(E777,Sheet3!A:H,8,0),"")</f>
        <v xml:space="preserve">フィッタ松山    </v>
      </c>
      <c r="H777" s="22" t="str">
        <f>IFERROR(VLOOKUP(E777,Sheet2!A:B,2,0),"")</f>
        <v/>
      </c>
      <c r="I777" s="22" t="str">
        <f t="shared" si="48"/>
        <v>20525</v>
      </c>
      <c r="J777" s="22">
        <f t="shared" si="49"/>
        <v>2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25</v>
      </c>
      <c r="B778" s="22">
        <f>IFERROR(テーブル_Swim015[[#This Row],[組]],"")</f>
        <v>2</v>
      </c>
      <c r="C778" s="22">
        <f>IFERROR(テーブル_Swim015[[#This Row],[水路]],"")</f>
        <v>7</v>
      </c>
      <c r="D778" s="22" t="str">
        <f t="shared" si="51"/>
        <v>2527</v>
      </c>
      <c r="E778" s="22">
        <f>IFERROR(テーブル_Swim015[[#This Row],[選手番号]],"")</f>
        <v>108</v>
      </c>
      <c r="F778" s="22" t="str">
        <f>IFERROR(VLOOKUP(E778,Sheet3!A:H,3,0),"")</f>
        <v xml:space="preserve">向井　咲夏                    </v>
      </c>
      <c r="G778" s="22" t="str">
        <f>IFERROR(VLOOKUP(E778,Sheet3!A:H,8,0),"")</f>
        <v xml:space="preserve">ファイブテン    </v>
      </c>
      <c r="H778" s="22" t="str">
        <f>IFERROR(VLOOKUP(E778,Sheet2!A:B,2,0),"")</f>
        <v/>
      </c>
      <c r="I778" s="22" t="str">
        <f t="shared" si="48"/>
        <v>10825</v>
      </c>
      <c r="J778" s="22">
        <f t="shared" si="49"/>
        <v>2</v>
      </c>
      <c r="K778" s="22">
        <f t="shared" si="50"/>
        <v>7</v>
      </c>
    </row>
    <row r="779" spans="1:11" s="22" customFormat="1" x14ac:dyDescent="0.15">
      <c r="A779" s="22">
        <f>IFERROR(テーブル_Swim015[[#This Row],[競技番号]],"")</f>
        <v>25</v>
      </c>
      <c r="B779" s="22">
        <f>IFERROR(テーブル_Swim015[[#This Row],[組]],"")</f>
        <v>3</v>
      </c>
      <c r="C779" s="22">
        <f>IFERROR(テーブル_Swim015[[#This Row],[水路]],"")</f>
        <v>1</v>
      </c>
      <c r="D779" s="22" t="str">
        <f t="shared" si="51"/>
        <v>2531</v>
      </c>
      <c r="E779" s="22">
        <f>IFERROR(テーブル_Swim015[[#This Row],[選手番号]],"")</f>
        <v>25</v>
      </c>
      <c r="F779" s="22" t="str">
        <f>IFERROR(VLOOKUP(E779,Sheet3!A:H,3,0),"")</f>
        <v xml:space="preserve">井上　心稟                    </v>
      </c>
      <c r="G779" s="22" t="str">
        <f>IFERROR(VLOOKUP(E779,Sheet3!A:H,8,0),"")</f>
        <v xml:space="preserve">五百木ＳＣ      </v>
      </c>
      <c r="H779" s="22" t="str">
        <f>IFERROR(VLOOKUP(E779,Sheet2!A:B,2,0),"")</f>
        <v/>
      </c>
      <c r="I779" s="22" t="str">
        <f t="shared" si="48"/>
        <v>2525</v>
      </c>
      <c r="J779" s="22">
        <f t="shared" si="49"/>
        <v>3</v>
      </c>
      <c r="K779" s="22">
        <f t="shared" si="50"/>
        <v>1</v>
      </c>
    </row>
    <row r="780" spans="1:11" s="22" customFormat="1" x14ac:dyDescent="0.15">
      <c r="A780" s="22">
        <f>IFERROR(テーブル_Swim015[[#This Row],[競技番号]],"")</f>
        <v>25</v>
      </c>
      <c r="B780" s="22">
        <f>IFERROR(テーブル_Swim015[[#This Row],[組]],"")</f>
        <v>3</v>
      </c>
      <c r="C780" s="22">
        <f>IFERROR(テーブル_Swim015[[#This Row],[水路]],"")</f>
        <v>2</v>
      </c>
      <c r="D780" s="22" t="str">
        <f t="shared" si="51"/>
        <v>2532</v>
      </c>
      <c r="E780" s="22">
        <f>IFERROR(テーブル_Swim015[[#This Row],[選手番号]],"")</f>
        <v>197</v>
      </c>
      <c r="F780" s="22" t="str">
        <f>IFERROR(VLOOKUP(E780,Sheet3!A:H,3,0),"")</f>
        <v xml:space="preserve">荒谷　結奏                    </v>
      </c>
      <c r="G780" s="22" t="str">
        <f>IFERROR(VLOOKUP(E780,Sheet3!A:H,8,0),"")</f>
        <v xml:space="preserve">フィッタ松山    </v>
      </c>
      <c r="H780" s="22" t="str">
        <f>IFERROR(VLOOKUP(E780,Sheet2!A:B,2,0),"")</f>
        <v/>
      </c>
      <c r="I780" s="22" t="str">
        <f t="shared" si="48"/>
        <v>19725</v>
      </c>
      <c r="J780" s="22">
        <f t="shared" si="49"/>
        <v>3</v>
      </c>
      <c r="K780" s="22">
        <f t="shared" si="50"/>
        <v>2</v>
      </c>
    </row>
    <row r="781" spans="1:11" s="22" customFormat="1" x14ac:dyDescent="0.15">
      <c r="A781" s="22">
        <f>IFERROR(テーブル_Swim015[[#This Row],[競技番号]],"")</f>
        <v>25</v>
      </c>
      <c r="B781" s="22">
        <f>IFERROR(テーブル_Swim015[[#This Row],[組]],"")</f>
        <v>3</v>
      </c>
      <c r="C781" s="22">
        <f>IFERROR(テーブル_Swim015[[#This Row],[水路]],"")</f>
        <v>3</v>
      </c>
      <c r="D781" s="22" t="str">
        <f t="shared" si="51"/>
        <v>2533</v>
      </c>
      <c r="E781" s="22">
        <f>IFERROR(テーブル_Swim015[[#This Row],[選手番号]],"")</f>
        <v>325</v>
      </c>
      <c r="F781" s="22" t="str">
        <f>IFERROR(VLOOKUP(E781,Sheet3!A:H,3,0),"")</f>
        <v xml:space="preserve">藤田　莉帆                    </v>
      </c>
      <c r="G781" s="22" t="str">
        <f>IFERROR(VLOOKUP(E781,Sheet3!A:H,8,0),"")</f>
        <v xml:space="preserve">AzuMax          </v>
      </c>
      <c r="H781" s="22" t="str">
        <f>IFERROR(VLOOKUP(E781,Sheet2!A:B,2,0),"")</f>
        <v/>
      </c>
      <c r="I781" s="22" t="str">
        <f t="shared" si="48"/>
        <v>32525</v>
      </c>
      <c r="J781" s="22">
        <f t="shared" si="49"/>
        <v>3</v>
      </c>
      <c r="K781" s="22">
        <f t="shared" si="50"/>
        <v>3</v>
      </c>
    </row>
    <row r="782" spans="1:11" s="22" customFormat="1" x14ac:dyDescent="0.15">
      <c r="A782" s="22">
        <f>IFERROR(テーブル_Swim015[[#This Row],[競技番号]],"")</f>
        <v>25</v>
      </c>
      <c r="B782" s="22">
        <f>IFERROR(テーブル_Swim015[[#This Row],[組]],"")</f>
        <v>3</v>
      </c>
      <c r="C782" s="22">
        <f>IFERROR(テーブル_Swim015[[#This Row],[水路]],"")</f>
        <v>4</v>
      </c>
      <c r="D782" s="22" t="str">
        <f t="shared" si="51"/>
        <v>2534</v>
      </c>
      <c r="E782" s="22">
        <f>IFERROR(テーブル_Swim015[[#This Row],[選手番号]],"")</f>
        <v>24</v>
      </c>
      <c r="F782" s="22" t="str">
        <f>IFERROR(VLOOKUP(E782,Sheet3!A:H,3,0),"")</f>
        <v xml:space="preserve">秀野　　葵                    </v>
      </c>
      <c r="G782" s="22" t="str">
        <f>IFERROR(VLOOKUP(E782,Sheet3!A:H,8,0),"")</f>
        <v xml:space="preserve">五百木ＳＣ      </v>
      </c>
      <c r="H782" s="22" t="str">
        <f>IFERROR(VLOOKUP(E782,Sheet2!A:B,2,0),"")</f>
        <v/>
      </c>
      <c r="I782" s="22" t="str">
        <f t="shared" si="48"/>
        <v>2425</v>
      </c>
      <c r="J782" s="22">
        <f t="shared" si="49"/>
        <v>3</v>
      </c>
      <c r="K782" s="22">
        <f t="shared" si="50"/>
        <v>4</v>
      </c>
    </row>
    <row r="783" spans="1:11" s="22" customFormat="1" x14ac:dyDescent="0.15">
      <c r="A783" s="22">
        <f>IFERROR(テーブル_Swim015[[#This Row],[競技番号]],"")</f>
        <v>25</v>
      </c>
      <c r="B783" s="22">
        <f>IFERROR(テーブル_Swim015[[#This Row],[組]],"")</f>
        <v>3</v>
      </c>
      <c r="C783" s="22">
        <f>IFERROR(テーブル_Swim015[[#This Row],[水路]],"")</f>
        <v>5</v>
      </c>
      <c r="D783" s="22" t="str">
        <f t="shared" si="51"/>
        <v>2535</v>
      </c>
      <c r="E783" s="22">
        <f>IFERROR(テーブル_Swim015[[#This Row],[選手番号]],"")</f>
        <v>21</v>
      </c>
      <c r="F783" s="22" t="str">
        <f>IFERROR(VLOOKUP(E783,Sheet3!A:H,3,0),"")</f>
        <v xml:space="preserve">田村　　菫                    </v>
      </c>
      <c r="G783" s="22" t="str">
        <f>IFERROR(VLOOKUP(E783,Sheet3!A:H,8,0),"")</f>
        <v xml:space="preserve">五百木ＳＣ      </v>
      </c>
      <c r="H783" s="22" t="str">
        <f>IFERROR(VLOOKUP(E783,Sheet2!A:B,2,0),"")</f>
        <v/>
      </c>
      <c r="I783" s="22" t="str">
        <f t="shared" si="48"/>
        <v>2125</v>
      </c>
      <c r="J783" s="22">
        <f t="shared" si="49"/>
        <v>3</v>
      </c>
      <c r="K783" s="22">
        <f t="shared" si="50"/>
        <v>5</v>
      </c>
    </row>
    <row r="784" spans="1:11" s="22" customFormat="1" x14ac:dyDescent="0.15">
      <c r="A784" s="22">
        <f>IFERROR(テーブル_Swim015[[#This Row],[競技番号]],"")</f>
        <v>25</v>
      </c>
      <c r="B784" s="22">
        <f>IFERROR(テーブル_Swim015[[#This Row],[組]],"")</f>
        <v>3</v>
      </c>
      <c r="C784" s="22">
        <f>IFERROR(テーブル_Swim015[[#This Row],[水路]],"")</f>
        <v>6</v>
      </c>
      <c r="D784" s="22" t="str">
        <f t="shared" si="51"/>
        <v>2536</v>
      </c>
      <c r="E784" s="22">
        <f>IFERROR(テーブル_Swim015[[#This Row],[選手番号]],"")</f>
        <v>145</v>
      </c>
      <c r="F784" s="22" t="str">
        <f>IFERROR(VLOOKUP(E784,Sheet3!A:H,3,0),"")</f>
        <v xml:space="preserve">山﨑　千世                    </v>
      </c>
      <c r="G784" s="22" t="str">
        <f>IFERROR(VLOOKUP(E784,Sheet3!A:H,8,0),"")</f>
        <v xml:space="preserve">アズサ松山      </v>
      </c>
      <c r="H784" s="22" t="str">
        <f>IFERROR(VLOOKUP(E784,Sheet2!A:B,2,0),"")</f>
        <v/>
      </c>
      <c r="I784" s="22" t="str">
        <f t="shared" si="48"/>
        <v>14525</v>
      </c>
      <c r="J784" s="22">
        <f t="shared" si="49"/>
        <v>3</v>
      </c>
      <c r="K784" s="22">
        <f t="shared" si="50"/>
        <v>6</v>
      </c>
    </row>
    <row r="785" spans="1:11" s="22" customFormat="1" x14ac:dyDescent="0.15">
      <c r="A785" s="22">
        <f>IFERROR(テーブル_Swim015[[#This Row],[競技番号]],"")</f>
        <v>25</v>
      </c>
      <c r="B785" s="22">
        <f>IFERROR(テーブル_Swim015[[#This Row],[組]],"")</f>
        <v>3</v>
      </c>
      <c r="C785" s="22">
        <f>IFERROR(テーブル_Swim015[[#This Row],[水路]],"")</f>
        <v>7</v>
      </c>
      <c r="D785" s="22" t="str">
        <f t="shared" si="51"/>
        <v>2537</v>
      </c>
      <c r="E785" s="22">
        <f>IFERROR(テーブル_Swim015[[#This Row],[選手番号]],"")</f>
        <v>77</v>
      </c>
      <c r="F785" s="22" t="str">
        <f>IFERROR(VLOOKUP(E785,Sheet3!A:H,3,0),"")</f>
        <v xml:space="preserve">門田　紗空                    </v>
      </c>
      <c r="G785" s="22" t="str">
        <f>IFERROR(VLOOKUP(E785,Sheet3!A:H,8,0),"")</f>
        <v xml:space="preserve">ＭＧ瀬戸内      </v>
      </c>
      <c r="H785" s="22" t="str">
        <f>IFERROR(VLOOKUP(E785,Sheet2!A:B,2,0),"")</f>
        <v/>
      </c>
      <c r="I785" s="22" t="str">
        <f t="shared" si="48"/>
        <v>7725</v>
      </c>
      <c r="J785" s="22">
        <f t="shared" si="49"/>
        <v>3</v>
      </c>
      <c r="K785" s="22">
        <f t="shared" si="50"/>
        <v>7</v>
      </c>
    </row>
    <row r="786" spans="1:11" s="22" customFormat="1" x14ac:dyDescent="0.15">
      <c r="A786" s="22">
        <f>IFERROR(テーブル_Swim015[[#This Row],[競技番号]],"")</f>
        <v>25</v>
      </c>
      <c r="B786" s="22">
        <f>IFERROR(テーブル_Swim015[[#This Row],[組]],"")</f>
        <v>4</v>
      </c>
      <c r="C786" s="22">
        <f>IFERROR(テーブル_Swim015[[#This Row],[水路]],"")</f>
        <v>1</v>
      </c>
      <c r="D786" s="22" t="str">
        <f t="shared" si="51"/>
        <v>2541</v>
      </c>
      <c r="E786" s="22">
        <f>IFERROR(テーブル_Swim015[[#This Row],[選手番号]],"")</f>
        <v>51</v>
      </c>
      <c r="F786" s="22" t="str">
        <f>IFERROR(VLOOKUP(E786,Sheet3!A:H,3,0),"")</f>
        <v xml:space="preserve">伊須　彩葉                    </v>
      </c>
      <c r="G786" s="22" t="str">
        <f>IFERROR(VLOOKUP(E786,Sheet3!A:H,8,0),"")</f>
        <v xml:space="preserve">南海ＤＣ        </v>
      </c>
      <c r="H786" s="22" t="str">
        <f>IFERROR(VLOOKUP(E786,Sheet2!A:B,2,0),"")</f>
        <v/>
      </c>
      <c r="I786" s="22" t="str">
        <f t="shared" si="48"/>
        <v>5125</v>
      </c>
      <c r="J786" s="22">
        <f t="shared" si="49"/>
        <v>4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25</v>
      </c>
      <c r="B787" s="22">
        <f>IFERROR(テーブル_Swim015[[#This Row],[組]],"")</f>
        <v>4</v>
      </c>
      <c r="C787" s="22">
        <f>IFERROR(テーブル_Swim015[[#This Row],[水路]],"")</f>
        <v>2</v>
      </c>
      <c r="D787" s="22" t="str">
        <f t="shared" si="51"/>
        <v>2542</v>
      </c>
      <c r="E787" s="22">
        <f>IFERROR(テーブル_Swim015[[#This Row],[選手番号]],"")</f>
        <v>347</v>
      </c>
      <c r="F787" s="22" t="str">
        <f>IFERROR(VLOOKUP(E787,Sheet3!A:H,3,0),"")</f>
        <v xml:space="preserve">大西　美憂                    </v>
      </c>
      <c r="G787" s="22" t="str">
        <f>IFERROR(VLOOKUP(E787,Sheet3!A:H,8,0),"")</f>
        <v xml:space="preserve">AQUA            </v>
      </c>
      <c r="H787" s="22" t="str">
        <f>IFERROR(VLOOKUP(E787,Sheet2!A:B,2,0),"")</f>
        <v/>
      </c>
      <c r="I787" s="22" t="str">
        <f t="shared" ref="I787:I850" si="52">CONCATENATE(E787,A787)</f>
        <v>34725</v>
      </c>
      <c r="J787" s="22">
        <f t="shared" ref="J787:J850" si="53">B787</f>
        <v>4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25</v>
      </c>
      <c r="B788" s="22">
        <f>IFERROR(テーブル_Swim015[[#This Row],[組]],"")</f>
        <v>4</v>
      </c>
      <c r="C788" s="22">
        <f>IFERROR(テーブル_Swim015[[#This Row],[水路]],"")</f>
        <v>3</v>
      </c>
      <c r="D788" s="22" t="str">
        <f t="shared" si="51"/>
        <v>2543</v>
      </c>
      <c r="E788" s="22">
        <f>IFERROR(テーブル_Swim015[[#This Row],[選手番号]],"")</f>
        <v>15</v>
      </c>
      <c r="F788" s="22" t="str">
        <f>IFERROR(VLOOKUP(E788,Sheet3!A:H,3,0),"")</f>
        <v xml:space="preserve">桑村　希海                    </v>
      </c>
      <c r="G788" s="22" t="str">
        <f>IFERROR(VLOOKUP(E788,Sheet3!A:H,8,0),"")</f>
        <v xml:space="preserve">五百木ＳＣ      </v>
      </c>
      <c r="H788" s="22" t="str">
        <f>IFERROR(VLOOKUP(E788,Sheet2!A:B,2,0),"")</f>
        <v/>
      </c>
      <c r="I788" s="22" t="str">
        <f t="shared" si="52"/>
        <v>1525</v>
      </c>
      <c r="J788" s="22">
        <f t="shared" si="53"/>
        <v>4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25</v>
      </c>
      <c r="B789" s="22">
        <f>IFERROR(テーブル_Swim015[[#This Row],[組]],"")</f>
        <v>4</v>
      </c>
      <c r="C789" s="22">
        <f>IFERROR(テーブル_Swim015[[#This Row],[水路]],"")</f>
        <v>4</v>
      </c>
      <c r="D789" s="22" t="str">
        <f t="shared" si="51"/>
        <v>2544</v>
      </c>
      <c r="E789" s="22">
        <f>IFERROR(テーブル_Swim015[[#This Row],[選手番号]],"")</f>
        <v>16</v>
      </c>
      <c r="F789" s="22" t="str">
        <f>IFERROR(VLOOKUP(E789,Sheet3!A:H,3,0),"")</f>
        <v xml:space="preserve">芝　　咲菜                    </v>
      </c>
      <c r="G789" s="22" t="str">
        <f>IFERROR(VLOOKUP(E789,Sheet3!A:H,8,0),"")</f>
        <v xml:space="preserve">五百木ＳＣ      </v>
      </c>
      <c r="H789" s="22" t="str">
        <f>IFERROR(VLOOKUP(E789,Sheet2!A:B,2,0),"")</f>
        <v/>
      </c>
      <c r="I789" s="22" t="str">
        <f t="shared" si="52"/>
        <v>1625</v>
      </c>
      <c r="J789" s="22">
        <f t="shared" si="53"/>
        <v>4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25</v>
      </c>
      <c r="B790" s="22">
        <f>IFERROR(テーブル_Swim015[[#This Row],[組]],"")</f>
        <v>4</v>
      </c>
      <c r="C790" s="22">
        <f>IFERROR(テーブル_Swim015[[#This Row],[水路]],"")</f>
        <v>5</v>
      </c>
      <c r="D790" s="22" t="str">
        <f t="shared" si="51"/>
        <v>2545</v>
      </c>
      <c r="E790" s="22">
        <f>IFERROR(テーブル_Swim015[[#This Row],[選手番号]],"")</f>
        <v>322</v>
      </c>
      <c r="F790" s="22" t="str">
        <f>IFERROR(VLOOKUP(E790,Sheet3!A:H,3,0),"")</f>
        <v xml:space="preserve">藤田　悠生                    </v>
      </c>
      <c r="G790" s="22" t="str">
        <f>IFERROR(VLOOKUP(E790,Sheet3!A:H,8,0),"")</f>
        <v xml:space="preserve">AzuMax          </v>
      </c>
      <c r="H790" s="22" t="str">
        <f>IFERROR(VLOOKUP(E790,Sheet2!A:B,2,0),"")</f>
        <v/>
      </c>
      <c r="I790" s="22" t="str">
        <f t="shared" si="52"/>
        <v>32225</v>
      </c>
      <c r="J790" s="22">
        <f t="shared" si="53"/>
        <v>4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25</v>
      </c>
      <c r="B791" s="22">
        <f>IFERROR(テーブル_Swim015[[#This Row],[組]],"")</f>
        <v>4</v>
      </c>
      <c r="C791" s="22">
        <f>IFERROR(テーブル_Swim015[[#This Row],[水路]],"")</f>
        <v>6</v>
      </c>
      <c r="D791" s="22" t="str">
        <f t="shared" si="51"/>
        <v>2546</v>
      </c>
      <c r="E791" s="22">
        <f>IFERROR(テーブル_Swim015[[#This Row],[選手番号]],"")</f>
        <v>20</v>
      </c>
      <c r="F791" s="22" t="str">
        <f>IFERROR(VLOOKUP(E791,Sheet3!A:H,3,0),"")</f>
        <v xml:space="preserve">桑村　叶海                    </v>
      </c>
      <c r="G791" s="22" t="str">
        <f>IFERROR(VLOOKUP(E791,Sheet3!A:H,8,0),"")</f>
        <v xml:space="preserve">五百木ＳＣ      </v>
      </c>
      <c r="H791" s="22" t="str">
        <f>IFERROR(VLOOKUP(E791,Sheet2!A:B,2,0),"")</f>
        <v/>
      </c>
      <c r="I791" s="22" t="str">
        <f t="shared" si="52"/>
        <v>2025</v>
      </c>
      <c r="J791" s="22">
        <f t="shared" si="53"/>
        <v>4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25</v>
      </c>
      <c r="B792" s="22">
        <f>IFERROR(テーブル_Swim015[[#This Row],[組]],"")</f>
        <v>4</v>
      </c>
      <c r="C792" s="22">
        <f>IFERROR(テーブル_Swim015[[#This Row],[水路]],"")</f>
        <v>7</v>
      </c>
      <c r="D792" s="22" t="str">
        <f t="shared" si="51"/>
        <v>2547</v>
      </c>
      <c r="E792" s="22">
        <f>IFERROR(テーブル_Swim015[[#This Row],[選手番号]],"")</f>
        <v>272</v>
      </c>
      <c r="F792" s="22" t="str">
        <f>IFERROR(VLOOKUP(E792,Sheet3!A:H,3,0),"")</f>
        <v xml:space="preserve">菊地　希実                    </v>
      </c>
      <c r="G792" s="22" t="str">
        <f>IFERROR(VLOOKUP(E792,Sheet3!A:H,8,0),"")</f>
        <v xml:space="preserve">Ryuow           </v>
      </c>
      <c r="H792" s="22" t="str">
        <f>IFERROR(VLOOKUP(E792,Sheet2!A:B,2,0),"")</f>
        <v/>
      </c>
      <c r="I792" s="22" t="str">
        <f t="shared" si="52"/>
        <v>27225</v>
      </c>
      <c r="J792" s="22">
        <f t="shared" si="53"/>
        <v>4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26</v>
      </c>
      <c r="B793" s="22">
        <f>IFERROR(テーブル_Swim015[[#This Row],[組]],"")</f>
        <v>1</v>
      </c>
      <c r="C793" s="22">
        <f>IFERROR(テーブル_Swim015[[#This Row],[水路]],"")</f>
        <v>1</v>
      </c>
      <c r="D793" s="22" t="str">
        <f t="shared" si="51"/>
        <v>2611</v>
      </c>
      <c r="E793" s="22">
        <f>IFERROR(テーブル_Swim015[[#This Row],[選手番号]],"")</f>
        <v>0</v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>026</v>
      </c>
      <c r="J793" s="22">
        <f t="shared" si="53"/>
        <v>1</v>
      </c>
      <c r="K793" s="22">
        <f t="shared" si="54"/>
        <v>1</v>
      </c>
    </row>
    <row r="794" spans="1:11" s="22" customFormat="1" x14ac:dyDescent="0.15">
      <c r="A794" s="22">
        <f>IFERROR(テーブル_Swim015[[#This Row],[競技番号]],"")</f>
        <v>26</v>
      </c>
      <c r="B794" s="22">
        <f>IFERROR(テーブル_Swim015[[#This Row],[組]],"")</f>
        <v>1</v>
      </c>
      <c r="C794" s="22">
        <f>IFERROR(テーブル_Swim015[[#This Row],[水路]],"")</f>
        <v>2</v>
      </c>
      <c r="D794" s="22" t="str">
        <f t="shared" si="51"/>
        <v>2612</v>
      </c>
      <c r="E794" s="22">
        <f>IFERROR(テーブル_Swim015[[#This Row],[選手番号]],"")</f>
        <v>0</v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>026</v>
      </c>
      <c r="J794" s="22">
        <f t="shared" si="53"/>
        <v>1</v>
      </c>
      <c r="K794" s="22">
        <f t="shared" si="54"/>
        <v>2</v>
      </c>
    </row>
    <row r="795" spans="1:11" s="22" customFormat="1" x14ac:dyDescent="0.15">
      <c r="A795" s="22">
        <f>IFERROR(テーブル_Swim015[[#This Row],[競技番号]],"")</f>
        <v>26</v>
      </c>
      <c r="B795" s="22">
        <f>IFERROR(テーブル_Swim015[[#This Row],[組]],"")</f>
        <v>1</v>
      </c>
      <c r="C795" s="22">
        <f>IFERROR(テーブル_Swim015[[#This Row],[水路]],"")</f>
        <v>3</v>
      </c>
      <c r="D795" s="22" t="str">
        <f t="shared" si="51"/>
        <v>2613</v>
      </c>
      <c r="E795" s="22">
        <f>IFERROR(テーブル_Swim015[[#This Row],[選手番号]],"")</f>
        <v>11</v>
      </c>
      <c r="F795" s="22" t="str">
        <f>IFERROR(VLOOKUP(E795,Sheet3!A:H,3,0),"")</f>
        <v xml:space="preserve">田村　　然                    </v>
      </c>
      <c r="G795" s="22" t="str">
        <f>IFERROR(VLOOKUP(E795,Sheet3!A:H,8,0),"")</f>
        <v xml:space="preserve">五百木ＳＣ      </v>
      </c>
      <c r="H795" s="22" t="str">
        <f>IFERROR(VLOOKUP(E795,Sheet2!A:B,2,0),"")</f>
        <v/>
      </c>
      <c r="I795" s="22" t="str">
        <f t="shared" si="52"/>
        <v>1126</v>
      </c>
      <c r="J795" s="22">
        <f t="shared" si="53"/>
        <v>1</v>
      </c>
      <c r="K795" s="22">
        <f t="shared" si="54"/>
        <v>3</v>
      </c>
    </row>
    <row r="796" spans="1:11" s="22" customFormat="1" x14ac:dyDescent="0.15">
      <c r="A796" s="22">
        <f>IFERROR(テーブル_Swim015[[#This Row],[競技番号]],"")</f>
        <v>26</v>
      </c>
      <c r="B796" s="22">
        <f>IFERROR(テーブル_Swim015[[#This Row],[組]],"")</f>
        <v>1</v>
      </c>
      <c r="C796" s="22">
        <f>IFERROR(テーブル_Swim015[[#This Row],[水路]],"")</f>
        <v>4</v>
      </c>
      <c r="D796" s="22" t="str">
        <f t="shared" si="51"/>
        <v>2614</v>
      </c>
      <c r="E796" s="22">
        <f>IFERROR(テーブル_Swim015[[#This Row],[選手番号]],"")</f>
        <v>8</v>
      </c>
      <c r="F796" s="22" t="str">
        <f>IFERROR(VLOOKUP(E796,Sheet3!A:H,3,0),"")</f>
        <v xml:space="preserve">池内　亮真                    </v>
      </c>
      <c r="G796" s="22" t="str">
        <f>IFERROR(VLOOKUP(E796,Sheet3!A:H,8,0),"")</f>
        <v xml:space="preserve">五百木ＳＣ      </v>
      </c>
      <c r="H796" s="22" t="str">
        <f>IFERROR(VLOOKUP(E796,Sheet2!A:B,2,0),"")</f>
        <v/>
      </c>
      <c r="I796" s="22" t="str">
        <f t="shared" si="52"/>
        <v>826</v>
      </c>
      <c r="J796" s="22">
        <f t="shared" si="53"/>
        <v>1</v>
      </c>
      <c r="K796" s="22">
        <f t="shared" si="54"/>
        <v>4</v>
      </c>
    </row>
    <row r="797" spans="1:11" s="22" customFormat="1" x14ac:dyDescent="0.15">
      <c r="A797" s="22">
        <f>IFERROR(テーブル_Swim015[[#This Row],[競技番号]],"")</f>
        <v>26</v>
      </c>
      <c r="B797" s="22">
        <f>IFERROR(テーブル_Swim015[[#This Row],[組]],"")</f>
        <v>1</v>
      </c>
      <c r="C797" s="22">
        <f>IFERROR(テーブル_Swim015[[#This Row],[水路]],"")</f>
        <v>5</v>
      </c>
      <c r="D797" s="22" t="str">
        <f t="shared" si="51"/>
        <v>2615</v>
      </c>
      <c r="E797" s="22">
        <f>IFERROR(テーブル_Swim015[[#This Row],[選手番号]],"")</f>
        <v>185</v>
      </c>
      <c r="F797" s="22" t="str">
        <f>IFERROR(VLOOKUP(E797,Sheet3!A:H,3,0),"")</f>
        <v xml:space="preserve">山田　朔久                    </v>
      </c>
      <c r="G797" s="22" t="str">
        <f>IFERROR(VLOOKUP(E797,Sheet3!A:H,8,0),"")</f>
        <v xml:space="preserve">フィッタ松山    </v>
      </c>
      <c r="H797" s="22" t="str">
        <f>IFERROR(VLOOKUP(E797,Sheet2!A:B,2,0),"")</f>
        <v/>
      </c>
      <c r="I797" s="22" t="str">
        <f t="shared" si="52"/>
        <v>18526</v>
      </c>
      <c r="J797" s="22">
        <f t="shared" si="53"/>
        <v>1</v>
      </c>
      <c r="K797" s="22">
        <f t="shared" si="54"/>
        <v>5</v>
      </c>
    </row>
    <row r="798" spans="1:11" s="22" customFormat="1" x14ac:dyDescent="0.15">
      <c r="A798" s="22">
        <f>IFERROR(テーブル_Swim015[[#This Row],[競技番号]],"")</f>
        <v>26</v>
      </c>
      <c r="B798" s="22">
        <f>IFERROR(テーブル_Swim015[[#This Row],[組]],"")</f>
        <v>1</v>
      </c>
      <c r="C798" s="22">
        <f>IFERROR(テーブル_Swim015[[#This Row],[水路]],"")</f>
        <v>6</v>
      </c>
      <c r="D798" s="22" t="str">
        <f t="shared" si="51"/>
        <v>2616</v>
      </c>
      <c r="E798" s="22">
        <f>IFERROR(テーブル_Swim015[[#This Row],[選手番号]],"")</f>
        <v>220</v>
      </c>
      <c r="F798" s="22" t="str">
        <f>IFERROR(VLOOKUP(E798,Sheet3!A:H,3,0),"")</f>
        <v xml:space="preserve">枡野　　雅                    </v>
      </c>
      <c r="G798" s="22" t="str">
        <f>IFERROR(VLOOKUP(E798,Sheet3!A:H,8,0),"")</f>
        <v xml:space="preserve">フィッタ重信    </v>
      </c>
      <c r="H798" s="22" t="str">
        <f>IFERROR(VLOOKUP(E798,Sheet2!A:B,2,0),"")</f>
        <v/>
      </c>
      <c r="I798" s="22" t="str">
        <f t="shared" si="52"/>
        <v>22026</v>
      </c>
      <c r="J798" s="22">
        <f t="shared" si="53"/>
        <v>1</v>
      </c>
      <c r="K798" s="22">
        <f t="shared" si="54"/>
        <v>6</v>
      </c>
    </row>
    <row r="799" spans="1:11" s="22" customFormat="1" x14ac:dyDescent="0.15">
      <c r="A799" s="22">
        <f>IFERROR(テーブル_Swim015[[#This Row],[競技番号]],"")</f>
        <v>26</v>
      </c>
      <c r="B799" s="22">
        <f>IFERROR(テーブル_Swim015[[#This Row],[組]],"")</f>
        <v>1</v>
      </c>
      <c r="C799" s="22">
        <f>IFERROR(テーブル_Swim015[[#This Row],[水路]],"")</f>
        <v>7</v>
      </c>
      <c r="D799" s="22" t="str">
        <f t="shared" si="51"/>
        <v>2617</v>
      </c>
      <c r="E799" s="22">
        <f>IFERROR(テーブル_Swim015[[#This Row],[選手番号]],"")</f>
        <v>0</v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>026</v>
      </c>
      <c r="J799" s="22">
        <f t="shared" si="53"/>
        <v>1</v>
      </c>
      <c r="K799" s="22">
        <f t="shared" si="54"/>
        <v>7</v>
      </c>
    </row>
    <row r="800" spans="1:11" s="22" customFormat="1" x14ac:dyDescent="0.15">
      <c r="A800" s="22">
        <f>IFERROR(テーブル_Swim015[[#This Row],[競技番号]],"")</f>
        <v>26</v>
      </c>
      <c r="B800" s="22">
        <f>IFERROR(テーブル_Swim015[[#This Row],[組]],"")</f>
        <v>2</v>
      </c>
      <c r="C800" s="22">
        <f>IFERROR(テーブル_Swim015[[#This Row],[水路]],"")</f>
        <v>1</v>
      </c>
      <c r="D800" s="22" t="str">
        <f t="shared" si="51"/>
        <v>2621</v>
      </c>
      <c r="E800" s="22">
        <f>IFERROR(テーブル_Swim015[[#This Row],[選手番号]],"")</f>
        <v>134</v>
      </c>
      <c r="F800" s="22" t="str">
        <f>IFERROR(VLOOKUP(E800,Sheet3!A:H,3,0),"")</f>
        <v xml:space="preserve">山﨑　創太                    </v>
      </c>
      <c r="G800" s="22" t="str">
        <f>IFERROR(VLOOKUP(E800,Sheet3!A:H,8,0),"")</f>
        <v xml:space="preserve">アズサ松山      </v>
      </c>
      <c r="H800" s="22" t="str">
        <f>IFERROR(VLOOKUP(E800,Sheet2!A:B,2,0),"")</f>
        <v/>
      </c>
      <c r="I800" s="22" t="str">
        <f t="shared" si="52"/>
        <v>13426</v>
      </c>
      <c r="J800" s="22">
        <f t="shared" si="53"/>
        <v>2</v>
      </c>
      <c r="K800" s="22">
        <f t="shared" si="54"/>
        <v>1</v>
      </c>
    </row>
    <row r="801" spans="1:11" s="22" customFormat="1" x14ac:dyDescent="0.15">
      <c r="A801" s="22">
        <f>IFERROR(テーブル_Swim015[[#This Row],[競技番号]],"")</f>
        <v>26</v>
      </c>
      <c r="B801" s="22">
        <f>IFERROR(テーブル_Swim015[[#This Row],[組]],"")</f>
        <v>2</v>
      </c>
      <c r="C801" s="22">
        <f>IFERROR(テーブル_Swim015[[#This Row],[水路]],"")</f>
        <v>2</v>
      </c>
      <c r="D801" s="22" t="str">
        <f t="shared" si="51"/>
        <v>2622</v>
      </c>
      <c r="E801" s="22">
        <f>IFERROR(テーブル_Swim015[[#This Row],[選手番号]],"")</f>
        <v>5</v>
      </c>
      <c r="F801" s="22" t="str">
        <f>IFERROR(VLOOKUP(E801,Sheet3!A:H,3,0),"")</f>
        <v xml:space="preserve">池田　昂生                    </v>
      </c>
      <c r="G801" s="22" t="str">
        <f>IFERROR(VLOOKUP(E801,Sheet3!A:H,8,0),"")</f>
        <v xml:space="preserve">五百木ＳＣ      </v>
      </c>
      <c r="H801" s="22" t="str">
        <f>IFERROR(VLOOKUP(E801,Sheet2!A:B,2,0),"")</f>
        <v/>
      </c>
      <c r="I801" s="22" t="str">
        <f t="shared" si="52"/>
        <v>526</v>
      </c>
      <c r="J801" s="22">
        <f t="shared" si="53"/>
        <v>2</v>
      </c>
      <c r="K801" s="22">
        <f t="shared" si="54"/>
        <v>2</v>
      </c>
    </row>
    <row r="802" spans="1:11" s="22" customFormat="1" x14ac:dyDescent="0.15">
      <c r="A802" s="22">
        <f>IFERROR(テーブル_Swim015[[#This Row],[競技番号]],"")</f>
        <v>26</v>
      </c>
      <c r="B802" s="22">
        <f>IFERROR(テーブル_Swim015[[#This Row],[組]],"")</f>
        <v>2</v>
      </c>
      <c r="C802" s="22">
        <f>IFERROR(テーブル_Swim015[[#This Row],[水路]],"")</f>
        <v>3</v>
      </c>
      <c r="D802" s="22" t="str">
        <f t="shared" si="51"/>
        <v>2623</v>
      </c>
      <c r="E802" s="22">
        <f>IFERROR(テーブル_Swim015[[#This Row],[選手番号]],"")</f>
        <v>319</v>
      </c>
      <c r="F802" s="22" t="str">
        <f>IFERROR(VLOOKUP(E802,Sheet3!A:H,3,0),"")</f>
        <v xml:space="preserve">日淺琥太朗                    </v>
      </c>
      <c r="G802" s="22" t="str">
        <f>IFERROR(VLOOKUP(E802,Sheet3!A:H,8,0),"")</f>
        <v xml:space="preserve">しまなみST      </v>
      </c>
      <c r="H802" s="22" t="str">
        <f>IFERROR(VLOOKUP(E802,Sheet2!A:B,2,0),"")</f>
        <v/>
      </c>
      <c r="I802" s="22" t="str">
        <f t="shared" si="52"/>
        <v>31926</v>
      </c>
      <c r="J802" s="22">
        <f t="shared" si="53"/>
        <v>2</v>
      </c>
      <c r="K802" s="22">
        <f t="shared" si="54"/>
        <v>3</v>
      </c>
    </row>
    <row r="803" spans="1:11" s="22" customFormat="1" x14ac:dyDescent="0.15">
      <c r="A803" s="22">
        <f>IFERROR(テーブル_Swim015[[#This Row],[競技番号]],"")</f>
        <v>26</v>
      </c>
      <c r="B803" s="22">
        <f>IFERROR(テーブル_Swim015[[#This Row],[組]],"")</f>
        <v>2</v>
      </c>
      <c r="C803" s="22">
        <f>IFERROR(テーブル_Swim015[[#This Row],[水路]],"")</f>
        <v>4</v>
      </c>
      <c r="D803" s="22" t="str">
        <f t="shared" si="51"/>
        <v>2624</v>
      </c>
      <c r="E803" s="22">
        <f>IFERROR(テーブル_Swim015[[#This Row],[選手番号]],"")</f>
        <v>83</v>
      </c>
      <c r="F803" s="22" t="str">
        <f>IFERROR(VLOOKUP(E803,Sheet3!A:H,3,0),"")</f>
        <v xml:space="preserve">寺尾　匠正                    </v>
      </c>
      <c r="G803" s="22" t="str">
        <f>IFERROR(VLOOKUP(E803,Sheet3!A:H,8,0),"")</f>
        <v xml:space="preserve">ファイブテン    </v>
      </c>
      <c r="H803" s="22" t="str">
        <f>IFERROR(VLOOKUP(E803,Sheet2!A:B,2,0),"")</f>
        <v/>
      </c>
      <c r="I803" s="22" t="str">
        <f t="shared" si="52"/>
        <v>8326</v>
      </c>
      <c r="J803" s="22">
        <f t="shared" si="53"/>
        <v>2</v>
      </c>
      <c r="K803" s="22">
        <f t="shared" si="54"/>
        <v>4</v>
      </c>
    </row>
    <row r="804" spans="1:11" s="22" customFormat="1" x14ac:dyDescent="0.15">
      <c r="A804" s="22">
        <f>IFERROR(テーブル_Swim015[[#This Row],[競技番号]],"")</f>
        <v>26</v>
      </c>
      <c r="B804" s="22">
        <f>IFERROR(テーブル_Swim015[[#This Row],[組]],"")</f>
        <v>2</v>
      </c>
      <c r="C804" s="22">
        <f>IFERROR(テーブル_Swim015[[#This Row],[水路]],"")</f>
        <v>5</v>
      </c>
      <c r="D804" s="22" t="str">
        <f t="shared" si="51"/>
        <v>2625</v>
      </c>
      <c r="E804" s="22">
        <f>IFERROR(テーブル_Swim015[[#This Row],[選手番号]],"")</f>
        <v>251</v>
      </c>
      <c r="F804" s="22" t="str">
        <f>IFERROR(VLOOKUP(E804,Sheet3!A:H,3,0),"")</f>
        <v xml:space="preserve">大加田元輝                    </v>
      </c>
      <c r="G804" s="22" t="str">
        <f>IFERROR(VLOOKUP(E804,Sheet3!A:H,8,0),"")</f>
        <v xml:space="preserve">フィッタ吉田    </v>
      </c>
      <c r="H804" s="22" t="str">
        <f>IFERROR(VLOOKUP(E804,Sheet2!A:B,2,0),"")</f>
        <v/>
      </c>
      <c r="I804" s="22" t="str">
        <f t="shared" si="52"/>
        <v>25126</v>
      </c>
      <c r="J804" s="22">
        <f t="shared" si="53"/>
        <v>2</v>
      </c>
      <c r="K804" s="22">
        <f t="shared" si="54"/>
        <v>5</v>
      </c>
    </row>
    <row r="805" spans="1:11" s="22" customFormat="1" x14ac:dyDescent="0.15">
      <c r="A805" s="22">
        <f>IFERROR(テーブル_Swim015[[#This Row],[競技番号]],"")</f>
        <v>26</v>
      </c>
      <c r="B805" s="22">
        <f>IFERROR(テーブル_Swim015[[#This Row],[組]],"")</f>
        <v>2</v>
      </c>
      <c r="C805" s="22">
        <f>IFERROR(テーブル_Swim015[[#This Row],[水路]],"")</f>
        <v>6</v>
      </c>
      <c r="D805" s="22" t="str">
        <f t="shared" si="51"/>
        <v>2626</v>
      </c>
      <c r="E805" s="22">
        <f>IFERROR(テーブル_Swim015[[#This Row],[選手番号]],"")</f>
        <v>133</v>
      </c>
      <c r="F805" s="22" t="str">
        <f>IFERROR(VLOOKUP(E805,Sheet3!A:H,3,0),"")</f>
        <v xml:space="preserve">戒能　　駿                    </v>
      </c>
      <c r="G805" s="22" t="str">
        <f>IFERROR(VLOOKUP(E805,Sheet3!A:H,8,0),"")</f>
        <v xml:space="preserve">アズサ松山      </v>
      </c>
      <c r="H805" s="22" t="str">
        <f>IFERROR(VLOOKUP(E805,Sheet2!A:B,2,0),"")</f>
        <v/>
      </c>
      <c r="I805" s="22" t="str">
        <f t="shared" si="52"/>
        <v>13326</v>
      </c>
      <c r="J805" s="22">
        <f t="shared" si="53"/>
        <v>2</v>
      </c>
      <c r="K805" s="22">
        <f t="shared" si="54"/>
        <v>6</v>
      </c>
    </row>
    <row r="806" spans="1:11" s="22" customFormat="1" x14ac:dyDescent="0.15">
      <c r="A806" s="22">
        <f>IFERROR(テーブル_Swim015[[#This Row],[競技番号]],"")</f>
        <v>26</v>
      </c>
      <c r="B806" s="22">
        <f>IFERROR(テーブル_Swim015[[#This Row],[組]],"")</f>
        <v>2</v>
      </c>
      <c r="C806" s="22">
        <f>IFERROR(テーブル_Swim015[[#This Row],[水路]],"")</f>
        <v>7</v>
      </c>
      <c r="D806" s="22" t="str">
        <f t="shared" si="51"/>
        <v>2627</v>
      </c>
      <c r="E806" s="22">
        <f>IFERROR(テーブル_Swim015[[#This Row],[選手番号]],"")</f>
        <v>3</v>
      </c>
      <c r="F806" s="22" t="str">
        <f>IFERROR(VLOOKUP(E806,Sheet3!A:H,3,0),"")</f>
        <v xml:space="preserve">松本　瑛騎                    </v>
      </c>
      <c r="G806" s="22" t="str">
        <f>IFERROR(VLOOKUP(E806,Sheet3!A:H,8,0),"")</f>
        <v xml:space="preserve">五百木ＳＣ      </v>
      </c>
      <c r="H806" s="22" t="str">
        <f>IFERROR(VLOOKUP(E806,Sheet2!A:B,2,0),"")</f>
        <v/>
      </c>
      <c r="I806" s="22" t="str">
        <f t="shared" si="52"/>
        <v>326</v>
      </c>
      <c r="J806" s="22">
        <f t="shared" si="53"/>
        <v>2</v>
      </c>
      <c r="K806" s="22">
        <f t="shared" si="54"/>
        <v>7</v>
      </c>
    </row>
    <row r="807" spans="1:11" s="22" customFormat="1" x14ac:dyDescent="0.15">
      <c r="A807" s="22">
        <f>IFERROR(テーブル_Swim015[[#This Row],[競技番号]],"")</f>
        <v>26</v>
      </c>
      <c r="B807" s="22">
        <f>IFERROR(テーブル_Swim015[[#This Row],[組]],"")</f>
        <v>3</v>
      </c>
      <c r="C807" s="22">
        <f>IFERROR(テーブル_Swim015[[#This Row],[水路]],"")</f>
        <v>1</v>
      </c>
      <c r="D807" s="22" t="str">
        <f t="shared" si="51"/>
        <v>2631</v>
      </c>
      <c r="E807" s="22">
        <f>IFERROR(テーブル_Swim015[[#This Row],[選手番号]],"")</f>
        <v>86</v>
      </c>
      <c r="F807" s="22" t="str">
        <f>IFERROR(VLOOKUP(E807,Sheet3!A:H,3,0),"")</f>
        <v xml:space="preserve">渡部　隼斗                    </v>
      </c>
      <c r="G807" s="22" t="str">
        <f>IFERROR(VLOOKUP(E807,Sheet3!A:H,8,0),"")</f>
        <v xml:space="preserve">ファイブテン    </v>
      </c>
      <c r="H807" s="22" t="str">
        <f>IFERROR(VLOOKUP(E807,Sheet2!A:B,2,0),"")</f>
        <v/>
      </c>
      <c r="I807" s="22" t="str">
        <f t="shared" si="52"/>
        <v>8626</v>
      </c>
      <c r="J807" s="22">
        <f t="shared" si="53"/>
        <v>3</v>
      </c>
      <c r="K807" s="22">
        <f t="shared" si="54"/>
        <v>1</v>
      </c>
    </row>
    <row r="808" spans="1:11" s="22" customFormat="1" x14ac:dyDescent="0.15">
      <c r="A808" s="22">
        <f>IFERROR(テーブル_Swim015[[#This Row],[競技番号]],"")</f>
        <v>26</v>
      </c>
      <c r="B808" s="22">
        <f>IFERROR(テーブル_Swim015[[#This Row],[組]],"")</f>
        <v>3</v>
      </c>
      <c r="C808" s="22">
        <f>IFERROR(テーブル_Swim015[[#This Row],[水路]],"")</f>
        <v>2</v>
      </c>
      <c r="D808" s="22" t="str">
        <f t="shared" si="51"/>
        <v>2632</v>
      </c>
      <c r="E808" s="22">
        <f>IFERROR(テーブル_Swim015[[#This Row],[選手番号]],"")</f>
        <v>72</v>
      </c>
      <c r="F808" s="22" t="str">
        <f>IFERROR(VLOOKUP(E808,Sheet3!A:H,3,0),"")</f>
        <v xml:space="preserve">中戸　琉銀                    </v>
      </c>
      <c r="G808" s="22" t="str">
        <f>IFERROR(VLOOKUP(E808,Sheet3!A:H,8,0),"")</f>
        <v xml:space="preserve">ＭＧ瀬戸内      </v>
      </c>
      <c r="H808" s="22" t="str">
        <f>IFERROR(VLOOKUP(E808,Sheet2!A:B,2,0),"")</f>
        <v/>
      </c>
      <c r="I808" s="22" t="str">
        <f t="shared" si="52"/>
        <v>7226</v>
      </c>
      <c r="J808" s="22">
        <f t="shared" si="53"/>
        <v>3</v>
      </c>
      <c r="K808" s="22">
        <f t="shared" si="54"/>
        <v>2</v>
      </c>
    </row>
    <row r="809" spans="1:11" s="22" customFormat="1" x14ac:dyDescent="0.15">
      <c r="A809" s="22">
        <f>IFERROR(テーブル_Swim015[[#This Row],[競技番号]],"")</f>
        <v>26</v>
      </c>
      <c r="B809" s="22">
        <f>IFERROR(テーブル_Swim015[[#This Row],[組]],"")</f>
        <v>3</v>
      </c>
      <c r="C809" s="22">
        <f>IFERROR(テーブル_Swim015[[#This Row],[水路]],"")</f>
        <v>3</v>
      </c>
      <c r="D809" s="22" t="str">
        <f t="shared" si="51"/>
        <v>2633</v>
      </c>
      <c r="E809" s="22">
        <f>IFERROR(テーブル_Swim015[[#This Row],[選手番号]],"")</f>
        <v>172</v>
      </c>
      <c r="F809" s="22" t="str">
        <f>IFERROR(VLOOKUP(E809,Sheet3!A:H,3,0),"")</f>
        <v xml:space="preserve">梶田　洸貴                    </v>
      </c>
      <c r="G809" s="22" t="str">
        <f>IFERROR(VLOOKUP(E809,Sheet3!A:H,8,0),"")</f>
        <v xml:space="preserve">フィッタ松山    </v>
      </c>
      <c r="H809" s="22" t="str">
        <f>IFERROR(VLOOKUP(E809,Sheet2!A:B,2,0),"")</f>
        <v/>
      </c>
      <c r="I809" s="22" t="str">
        <f t="shared" si="52"/>
        <v>17226</v>
      </c>
      <c r="J809" s="22">
        <f t="shared" si="53"/>
        <v>3</v>
      </c>
      <c r="K809" s="22">
        <f t="shared" si="54"/>
        <v>3</v>
      </c>
    </row>
    <row r="810" spans="1:11" s="22" customFormat="1" x14ac:dyDescent="0.15">
      <c r="A810" s="22">
        <f>IFERROR(テーブル_Swim015[[#This Row],[競技番号]],"")</f>
        <v>26</v>
      </c>
      <c r="B810" s="22">
        <f>IFERROR(テーブル_Swim015[[#This Row],[組]],"")</f>
        <v>3</v>
      </c>
      <c r="C810" s="22">
        <f>IFERROR(テーブル_Swim015[[#This Row],[水路]],"")</f>
        <v>4</v>
      </c>
      <c r="D810" s="22" t="str">
        <f t="shared" si="51"/>
        <v>2634</v>
      </c>
      <c r="E810" s="22">
        <f>IFERROR(テーブル_Swim015[[#This Row],[選手番号]],"")</f>
        <v>165</v>
      </c>
      <c r="F810" s="22" t="str">
        <f>IFERROR(VLOOKUP(E810,Sheet3!A:H,3,0),"")</f>
        <v xml:space="preserve">窪田　雄斗                    </v>
      </c>
      <c r="G810" s="22" t="str">
        <f>IFERROR(VLOOKUP(E810,Sheet3!A:H,8,0),"")</f>
        <v xml:space="preserve">石原ＳＣ        </v>
      </c>
      <c r="H810" s="22" t="str">
        <f>IFERROR(VLOOKUP(E810,Sheet2!A:B,2,0),"")</f>
        <v/>
      </c>
      <c r="I810" s="22" t="str">
        <f t="shared" si="52"/>
        <v>16526</v>
      </c>
      <c r="J810" s="22">
        <f t="shared" si="53"/>
        <v>3</v>
      </c>
      <c r="K810" s="22">
        <f t="shared" si="54"/>
        <v>4</v>
      </c>
    </row>
    <row r="811" spans="1:11" s="22" customFormat="1" x14ac:dyDescent="0.15">
      <c r="A811" s="22">
        <f>IFERROR(テーブル_Swim015[[#This Row],[競技番号]],"")</f>
        <v>26</v>
      </c>
      <c r="B811" s="22">
        <f>IFERROR(テーブル_Swim015[[#This Row],[組]],"")</f>
        <v>3</v>
      </c>
      <c r="C811" s="22">
        <f>IFERROR(テーブル_Swim015[[#This Row],[水路]],"")</f>
        <v>5</v>
      </c>
      <c r="D811" s="22" t="str">
        <f t="shared" si="51"/>
        <v>2635</v>
      </c>
      <c r="E811" s="22">
        <f>IFERROR(テーブル_Swim015[[#This Row],[選手番号]],"")</f>
        <v>53</v>
      </c>
      <c r="F811" s="22" t="str">
        <f>IFERROR(VLOOKUP(E811,Sheet3!A:H,3,0),"")</f>
        <v xml:space="preserve">藤原　優斗                    </v>
      </c>
      <c r="G811" s="22" t="str">
        <f>IFERROR(VLOOKUP(E811,Sheet3!A:H,8,0),"")</f>
        <v xml:space="preserve">ｴﾘｴｰﾙSRT        </v>
      </c>
      <c r="H811" s="22" t="str">
        <f>IFERROR(VLOOKUP(E811,Sheet2!A:B,2,0),"")</f>
        <v/>
      </c>
      <c r="I811" s="22" t="str">
        <f t="shared" si="52"/>
        <v>5326</v>
      </c>
      <c r="J811" s="22">
        <f t="shared" si="53"/>
        <v>3</v>
      </c>
      <c r="K811" s="22">
        <f t="shared" si="54"/>
        <v>5</v>
      </c>
    </row>
    <row r="812" spans="1:11" s="22" customFormat="1" x14ac:dyDescent="0.15">
      <c r="A812" s="22">
        <f>IFERROR(テーブル_Swim015[[#This Row],[競技番号]],"")</f>
        <v>26</v>
      </c>
      <c r="B812" s="22">
        <f>IFERROR(テーブル_Swim015[[#This Row],[組]],"")</f>
        <v>3</v>
      </c>
      <c r="C812" s="22">
        <f>IFERROR(テーブル_Swim015[[#This Row],[水路]],"")</f>
        <v>6</v>
      </c>
      <c r="D812" s="22" t="str">
        <f t="shared" si="51"/>
        <v>2636</v>
      </c>
      <c r="E812" s="22">
        <f>IFERROR(テーブル_Swim015[[#This Row],[選手番号]],"")</f>
        <v>235</v>
      </c>
      <c r="F812" s="22" t="str">
        <f>IFERROR(VLOOKUP(E812,Sheet3!A:H,3,0),"")</f>
        <v xml:space="preserve">竹井　優雅                    </v>
      </c>
      <c r="G812" s="22" t="str">
        <f>IFERROR(VLOOKUP(E812,Sheet3!A:H,8,0),"")</f>
        <v xml:space="preserve">リー保内        </v>
      </c>
      <c r="H812" s="22" t="str">
        <f>IFERROR(VLOOKUP(E812,Sheet2!A:B,2,0),"")</f>
        <v/>
      </c>
      <c r="I812" s="22" t="str">
        <f t="shared" si="52"/>
        <v>23526</v>
      </c>
      <c r="J812" s="22">
        <f t="shared" si="53"/>
        <v>3</v>
      </c>
      <c r="K812" s="22">
        <f t="shared" si="54"/>
        <v>6</v>
      </c>
    </row>
    <row r="813" spans="1:11" s="22" customFormat="1" x14ac:dyDescent="0.15">
      <c r="A813" s="22">
        <f>IFERROR(テーブル_Swim015[[#This Row],[競技番号]],"")</f>
        <v>26</v>
      </c>
      <c r="B813" s="22">
        <f>IFERROR(テーブル_Swim015[[#This Row],[組]],"")</f>
        <v>3</v>
      </c>
      <c r="C813" s="22">
        <f>IFERROR(テーブル_Swim015[[#This Row],[水路]],"")</f>
        <v>7</v>
      </c>
      <c r="D813" s="22" t="str">
        <f t="shared" si="51"/>
        <v>2637</v>
      </c>
      <c r="E813" s="22">
        <f>IFERROR(テーブル_Swim015[[#This Row],[選手番号]],"")</f>
        <v>254</v>
      </c>
      <c r="F813" s="22" t="str">
        <f>IFERROR(VLOOKUP(E813,Sheet3!A:H,3,0),"")</f>
        <v xml:space="preserve">渡邊　樹身                    </v>
      </c>
      <c r="G813" s="22" t="str">
        <f>IFERROR(VLOOKUP(E813,Sheet3!A:H,8,0),"")</f>
        <v xml:space="preserve">フィッタ吉田    </v>
      </c>
      <c r="H813" s="22" t="str">
        <f>IFERROR(VLOOKUP(E813,Sheet2!A:B,2,0),"")</f>
        <v/>
      </c>
      <c r="I813" s="22" t="str">
        <f t="shared" si="52"/>
        <v>25426</v>
      </c>
      <c r="J813" s="22">
        <f t="shared" si="53"/>
        <v>3</v>
      </c>
      <c r="K813" s="22">
        <f t="shared" si="54"/>
        <v>7</v>
      </c>
    </row>
    <row r="814" spans="1:11" s="22" customFormat="1" x14ac:dyDescent="0.15">
      <c r="A814" s="22">
        <f>IFERROR(テーブル_Swim015[[#This Row],[競技番号]],"")</f>
        <v>27</v>
      </c>
      <c r="B814" s="22">
        <f>IFERROR(テーブル_Swim015[[#This Row],[組]],"")</f>
        <v>1</v>
      </c>
      <c r="C814" s="22">
        <f>IFERROR(テーブル_Swim015[[#This Row],[水路]],"")</f>
        <v>1</v>
      </c>
      <c r="D814" s="22" t="str">
        <f t="shared" si="51"/>
        <v>2711</v>
      </c>
      <c r="E814" s="22">
        <f>IFERROR(テーブル_Swim015[[#This Row],[選手番号]],"")</f>
        <v>0</v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>027</v>
      </c>
      <c r="J814" s="22">
        <f t="shared" si="53"/>
        <v>1</v>
      </c>
      <c r="K814" s="22">
        <f t="shared" si="54"/>
        <v>1</v>
      </c>
    </row>
    <row r="815" spans="1:11" s="22" customFormat="1" x14ac:dyDescent="0.15">
      <c r="A815" s="22">
        <f>IFERROR(テーブル_Swim015[[#This Row],[競技番号]],"")</f>
        <v>27</v>
      </c>
      <c r="B815" s="22">
        <f>IFERROR(テーブル_Swim015[[#This Row],[組]],"")</f>
        <v>1</v>
      </c>
      <c r="C815" s="22">
        <f>IFERROR(テーブル_Swim015[[#This Row],[水路]],"")</f>
        <v>2</v>
      </c>
      <c r="D815" s="22" t="str">
        <f t="shared" si="51"/>
        <v>2712</v>
      </c>
      <c r="E815" s="22">
        <f>IFERROR(テーブル_Swim015[[#This Row],[選手番号]],"")</f>
        <v>0</v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>027</v>
      </c>
      <c r="J815" s="22">
        <f t="shared" si="53"/>
        <v>1</v>
      </c>
      <c r="K815" s="22">
        <f t="shared" si="54"/>
        <v>2</v>
      </c>
    </row>
    <row r="816" spans="1:11" s="22" customFormat="1" x14ac:dyDescent="0.15">
      <c r="A816" s="22">
        <f>IFERROR(テーブル_Swim015[[#This Row],[競技番号]],"")</f>
        <v>27</v>
      </c>
      <c r="B816" s="22">
        <f>IFERROR(テーブル_Swim015[[#This Row],[組]],"")</f>
        <v>1</v>
      </c>
      <c r="C816" s="22">
        <f>IFERROR(テーブル_Swim015[[#This Row],[水路]],"")</f>
        <v>3</v>
      </c>
      <c r="D816" s="22" t="str">
        <f t="shared" si="51"/>
        <v>2713</v>
      </c>
      <c r="E816" s="22">
        <f>IFERROR(テーブル_Swim015[[#This Row],[選手番号]],"")</f>
        <v>31</v>
      </c>
      <c r="F816" s="22" t="str">
        <f>IFERROR(VLOOKUP(E816,Sheet3!A:H,3,0),"")</f>
        <v xml:space="preserve">中矢　紫媛                    </v>
      </c>
      <c r="G816" s="22" t="str">
        <f>IFERROR(VLOOKUP(E816,Sheet3!A:H,8,0),"")</f>
        <v xml:space="preserve">五百木ＳＣ      </v>
      </c>
      <c r="H816" s="22" t="str">
        <f>IFERROR(VLOOKUP(E816,Sheet2!A:B,2,0),"")</f>
        <v/>
      </c>
      <c r="I816" s="22" t="str">
        <f t="shared" si="52"/>
        <v>3127</v>
      </c>
      <c r="J816" s="22">
        <f t="shared" si="53"/>
        <v>1</v>
      </c>
      <c r="K816" s="22">
        <f t="shared" si="54"/>
        <v>3</v>
      </c>
    </row>
    <row r="817" spans="1:11" s="22" customFormat="1" x14ac:dyDescent="0.15">
      <c r="A817" s="22">
        <f>IFERROR(テーブル_Swim015[[#This Row],[競技番号]],"")</f>
        <v>27</v>
      </c>
      <c r="B817" s="22">
        <f>IFERROR(テーブル_Swim015[[#This Row],[組]],"")</f>
        <v>1</v>
      </c>
      <c r="C817" s="22">
        <f>IFERROR(テーブル_Swim015[[#This Row],[水路]],"")</f>
        <v>4</v>
      </c>
      <c r="D817" s="22" t="str">
        <f t="shared" si="51"/>
        <v>2714</v>
      </c>
      <c r="E817" s="22">
        <f>IFERROR(テーブル_Swim015[[#This Row],[選手番号]],"")</f>
        <v>29</v>
      </c>
      <c r="F817" s="22" t="str">
        <f>IFERROR(VLOOKUP(E817,Sheet3!A:H,3,0),"")</f>
        <v xml:space="preserve">松岡　怜佳                    </v>
      </c>
      <c r="G817" s="22" t="str">
        <f>IFERROR(VLOOKUP(E817,Sheet3!A:H,8,0),"")</f>
        <v xml:space="preserve">五百木ＳＣ      </v>
      </c>
      <c r="H817" s="22" t="str">
        <f>IFERROR(VLOOKUP(E817,Sheet2!A:B,2,0),"")</f>
        <v/>
      </c>
      <c r="I817" s="22" t="str">
        <f t="shared" si="52"/>
        <v>2927</v>
      </c>
      <c r="J817" s="22">
        <f t="shared" si="53"/>
        <v>1</v>
      </c>
      <c r="K817" s="22">
        <f t="shared" si="54"/>
        <v>4</v>
      </c>
    </row>
    <row r="818" spans="1:11" s="22" customFormat="1" x14ac:dyDescent="0.15">
      <c r="A818" s="22">
        <f>IFERROR(テーブル_Swim015[[#This Row],[競技番号]],"")</f>
        <v>27</v>
      </c>
      <c r="B818" s="22">
        <f>IFERROR(テーブル_Swim015[[#This Row],[組]],"")</f>
        <v>1</v>
      </c>
      <c r="C818" s="22">
        <f>IFERROR(テーブル_Swim015[[#This Row],[水路]],"")</f>
        <v>5</v>
      </c>
      <c r="D818" s="22" t="str">
        <f t="shared" si="51"/>
        <v>2715</v>
      </c>
      <c r="E818" s="22">
        <f>IFERROR(テーブル_Swim015[[#This Row],[選手番号]],"")</f>
        <v>273</v>
      </c>
      <c r="F818" s="22" t="str">
        <f>IFERROR(VLOOKUP(E818,Sheet3!A:H,3,0),"")</f>
        <v xml:space="preserve">中村　心都                    </v>
      </c>
      <c r="G818" s="22" t="str">
        <f>IFERROR(VLOOKUP(E818,Sheet3!A:H,8,0),"")</f>
        <v xml:space="preserve">Ryuow           </v>
      </c>
      <c r="H818" s="22" t="str">
        <f>IFERROR(VLOOKUP(E818,Sheet2!A:B,2,0),"")</f>
        <v/>
      </c>
      <c r="I818" s="22" t="str">
        <f t="shared" si="52"/>
        <v>27327</v>
      </c>
      <c r="J818" s="22">
        <f t="shared" si="53"/>
        <v>1</v>
      </c>
      <c r="K818" s="22">
        <f t="shared" si="54"/>
        <v>5</v>
      </c>
    </row>
    <row r="819" spans="1:11" s="22" customFormat="1" x14ac:dyDescent="0.15">
      <c r="A819" s="22">
        <f>IFERROR(テーブル_Swim015[[#This Row],[競技番号]],"")</f>
        <v>27</v>
      </c>
      <c r="B819" s="22">
        <f>IFERROR(テーブル_Swim015[[#This Row],[組]],"")</f>
        <v>1</v>
      </c>
      <c r="C819" s="22">
        <f>IFERROR(テーブル_Swim015[[#This Row],[水路]],"")</f>
        <v>6</v>
      </c>
      <c r="D819" s="22" t="str">
        <f t="shared" si="51"/>
        <v>2716</v>
      </c>
      <c r="E819" s="22">
        <f>IFERROR(テーブル_Swim015[[#This Row],[選手番号]],"")</f>
        <v>0</v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>027</v>
      </c>
      <c r="J819" s="22">
        <f t="shared" si="53"/>
        <v>1</v>
      </c>
      <c r="K819" s="22">
        <f t="shared" si="54"/>
        <v>6</v>
      </c>
    </row>
    <row r="820" spans="1:11" s="22" customFormat="1" x14ac:dyDescent="0.15">
      <c r="A820" s="22">
        <f>IFERROR(テーブル_Swim015[[#This Row],[競技番号]],"")</f>
        <v>27</v>
      </c>
      <c r="B820" s="22">
        <f>IFERROR(テーブル_Swim015[[#This Row],[組]],"")</f>
        <v>1</v>
      </c>
      <c r="C820" s="22">
        <f>IFERROR(テーブル_Swim015[[#This Row],[水路]],"")</f>
        <v>7</v>
      </c>
      <c r="D820" s="22" t="str">
        <f t="shared" si="51"/>
        <v>2717</v>
      </c>
      <c r="E820" s="22">
        <f>IFERROR(テーブル_Swim015[[#This Row],[選手番号]],"")</f>
        <v>0</v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>027</v>
      </c>
      <c r="J820" s="22">
        <f t="shared" si="53"/>
        <v>1</v>
      </c>
      <c r="K820" s="22">
        <f t="shared" si="54"/>
        <v>7</v>
      </c>
    </row>
    <row r="821" spans="1:11" s="22" customFormat="1" x14ac:dyDescent="0.15">
      <c r="A821" s="22">
        <f>IFERROR(テーブル_Swim015[[#This Row],[競技番号]],"")</f>
        <v>27</v>
      </c>
      <c r="B821" s="22">
        <f>IFERROR(テーブル_Swim015[[#This Row],[組]],"")</f>
        <v>2</v>
      </c>
      <c r="C821" s="22">
        <f>IFERROR(テーブル_Swim015[[#This Row],[水路]],"")</f>
        <v>1</v>
      </c>
      <c r="D821" s="22" t="str">
        <f t="shared" si="51"/>
        <v>2721</v>
      </c>
      <c r="E821" s="22">
        <f>IFERROR(テーブル_Swim015[[#This Row],[選手番号]],"")</f>
        <v>0</v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>027</v>
      </c>
      <c r="J821" s="22">
        <f t="shared" si="53"/>
        <v>2</v>
      </c>
      <c r="K821" s="22">
        <f t="shared" si="54"/>
        <v>1</v>
      </c>
    </row>
    <row r="822" spans="1:11" s="22" customFormat="1" x14ac:dyDescent="0.15">
      <c r="A822" s="22">
        <f>IFERROR(テーブル_Swim015[[#This Row],[競技番号]],"")</f>
        <v>27</v>
      </c>
      <c r="B822" s="22">
        <f>IFERROR(テーブル_Swim015[[#This Row],[組]],"")</f>
        <v>2</v>
      </c>
      <c r="C822" s="22">
        <f>IFERROR(テーブル_Swim015[[#This Row],[水路]],"")</f>
        <v>2</v>
      </c>
      <c r="D822" s="22" t="str">
        <f t="shared" si="51"/>
        <v>2722</v>
      </c>
      <c r="E822" s="22">
        <f>IFERROR(テーブル_Swim015[[#This Row],[選手番号]],"")</f>
        <v>232</v>
      </c>
      <c r="F822" s="22" t="str">
        <f>IFERROR(VLOOKUP(E822,Sheet3!A:H,3,0),"")</f>
        <v xml:space="preserve">田丸　咲花                    </v>
      </c>
      <c r="G822" s="22" t="str">
        <f>IFERROR(VLOOKUP(E822,Sheet3!A:H,8,0),"")</f>
        <v xml:space="preserve">フィッタ重信    </v>
      </c>
      <c r="H822" s="22" t="str">
        <f>IFERROR(VLOOKUP(E822,Sheet2!A:B,2,0),"")</f>
        <v/>
      </c>
      <c r="I822" s="22" t="str">
        <f t="shared" si="52"/>
        <v>23227</v>
      </c>
      <c r="J822" s="22">
        <f t="shared" si="53"/>
        <v>2</v>
      </c>
      <c r="K822" s="22">
        <f t="shared" si="54"/>
        <v>2</v>
      </c>
    </row>
    <row r="823" spans="1:11" s="22" customFormat="1" x14ac:dyDescent="0.15">
      <c r="A823" s="22">
        <f>IFERROR(テーブル_Swim015[[#This Row],[競技番号]],"")</f>
        <v>27</v>
      </c>
      <c r="B823" s="22">
        <f>IFERROR(テーブル_Swim015[[#This Row],[組]],"")</f>
        <v>2</v>
      </c>
      <c r="C823" s="22">
        <f>IFERROR(テーブル_Swim015[[#This Row],[水路]],"")</f>
        <v>3</v>
      </c>
      <c r="D823" s="22" t="str">
        <f t="shared" si="51"/>
        <v>2723</v>
      </c>
      <c r="E823" s="22">
        <f>IFERROR(テーブル_Swim015[[#This Row],[選手番号]],"")</f>
        <v>302</v>
      </c>
      <c r="F823" s="22" t="str">
        <f>IFERROR(VLOOKUP(E823,Sheet3!A:H,3,0),"")</f>
        <v xml:space="preserve">森實　乃愛                    </v>
      </c>
      <c r="G823" s="22" t="str">
        <f>IFERROR(VLOOKUP(E823,Sheet3!A:H,8,0),"")</f>
        <v xml:space="preserve">ﾌｨｯﾀｴﾐﾌﾙ松前    </v>
      </c>
      <c r="H823" s="22" t="str">
        <f>IFERROR(VLOOKUP(E823,Sheet2!A:B,2,0),"")</f>
        <v/>
      </c>
      <c r="I823" s="22" t="str">
        <f t="shared" si="52"/>
        <v>30227</v>
      </c>
      <c r="J823" s="22">
        <f t="shared" si="53"/>
        <v>2</v>
      </c>
      <c r="K823" s="22">
        <f t="shared" si="54"/>
        <v>3</v>
      </c>
    </row>
    <row r="824" spans="1:11" s="22" customFormat="1" x14ac:dyDescent="0.15">
      <c r="A824" s="22">
        <f>IFERROR(テーブル_Swim015[[#This Row],[競技番号]],"")</f>
        <v>27</v>
      </c>
      <c r="B824" s="22">
        <f>IFERROR(テーブル_Swim015[[#This Row],[組]],"")</f>
        <v>2</v>
      </c>
      <c r="C824" s="22">
        <f>IFERROR(テーブル_Swim015[[#This Row],[水路]],"")</f>
        <v>4</v>
      </c>
      <c r="D824" s="22" t="str">
        <f t="shared" si="51"/>
        <v>2724</v>
      </c>
      <c r="E824" s="22">
        <f>IFERROR(テーブル_Swim015[[#This Row],[選手番号]],"")</f>
        <v>62</v>
      </c>
      <c r="F824" s="22" t="str">
        <f>IFERROR(VLOOKUP(E824,Sheet3!A:H,3,0),"")</f>
        <v xml:space="preserve">宮崎　倖歩                    </v>
      </c>
      <c r="G824" s="22" t="str">
        <f>IFERROR(VLOOKUP(E824,Sheet3!A:H,8,0),"")</f>
        <v xml:space="preserve">ｴﾘｴｰﾙSRT        </v>
      </c>
      <c r="H824" s="22" t="str">
        <f>IFERROR(VLOOKUP(E824,Sheet2!A:B,2,0),"")</f>
        <v/>
      </c>
      <c r="I824" s="22" t="str">
        <f t="shared" si="52"/>
        <v>6227</v>
      </c>
      <c r="J824" s="22">
        <f t="shared" si="53"/>
        <v>2</v>
      </c>
      <c r="K824" s="22">
        <f t="shared" si="54"/>
        <v>4</v>
      </c>
    </row>
    <row r="825" spans="1:11" s="22" customFormat="1" x14ac:dyDescent="0.15">
      <c r="A825" s="22">
        <f>IFERROR(テーブル_Swim015[[#This Row],[競技番号]],"")</f>
        <v>27</v>
      </c>
      <c r="B825" s="22">
        <f>IFERROR(テーブル_Swim015[[#This Row],[組]],"")</f>
        <v>2</v>
      </c>
      <c r="C825" s="22">
        <f>IFERROR(テーブル_Swim015[[#This Row],[水路]],"")</f>
        <v>5</v>
      </c>
      <c r="D825" s="22" t="str">
        <f t="shared" si="51"/>
        <v>2725</v>
      </c>
      <c r="E825" s="22">
        <f>IFERROR(テーブル_Swim015[[#This Row],[選手番号]],"")</f>
        <v>106</v>
      </c>
      <c r="F825" s="22" t="str">
        <f>IFERROR(VLOOKUP(E825,Sheet3!A:H,3,0),"")</f>
        <v xml:space="preserve">深川　花夏                    </v>
      </c>
      <c r="G825" s="22" t="str">
        <f>IFERROR(VLOOKUP(E825,Sheet3!A:H,8,0),"")</f>
        <v xml:space="preserve">ファイブテン    </v>
      </c>
      <c r="H825" s="22" t="str">
        <f>IFERROR(VLOOKUP(E825,Sheet2!A:B,2,0),"")</f>
        <v/>
      </c>
      <c r="I825" s="22" t="str">
        <f t="shared" si="52"/>
        <v>10627</v>
      </c>
      <c r="J825" s="22">
        <f t="shared" si="53"/>
        <v>2</v>
      </c>
      <c r="K825" s="22">
        <f t="shared" si="54"/>
        <v>5</v>
      </c>
    </row>
    <row r="826" spans="1:11" s="22" customFormat="1" x14ac:dyDescent="0.15">
      <c r="A826" s="22">
        <f>IFERROR(テーブル_Swim015[[#This Row],[競技番号]],"")</f>
        <v>27</v>
      </c>
      <c r="B826" s="22">
        <f>IFERROR(テーブル_Swim015[[#This Row],[組]],"")</f>
        <v>2</v>
      </c>
      <c r="C826" s="22">
        <f>IFERROR(テーブル_Swim015[[#This Row],[水路]],"")</f>
        <v>6</v>
      </c>
      <c r="D826" s="22" t="str">
        <f t="shared" si="51"/>
        <v>2726</v>
      </c>
      <c r="E826" s="22">
        <f>IFERROR(テーブル_Swim015[[#This Row],[選手番号]],"")</f>
        <v>228</v>
      </c>
      <c r="F826" s="22" t="str">
        <f>IFERROR(VLOOKUP(E826,Sheet3!A:H,3,0),"")</f>
        <v xml:space="preserve">神野　心愛                    </v>
      </c>
      <c r="G826" s="22" t="str">
        <f>IFERROR(VLOOKUP(E826,Sheet3!A:H,8,0),"")</f>
        <v xml:space="preserve">フィッタ重信    </v>
      </c>
      <c r="H826" s="22" t="str">
        <f>IFERROR(VLOOKUP(E826,Sheet2!A:B,2,0),"")</f>
        <v/>
      </c>
      <c r="I826" s="22" t="str">
        <f t="shared" si="52"/>
        <v>22827</v>
      </c>
      <c r="J826" s="22">
        <f t="shared" si="53"/>
        <v>2</v>
      </c>
      <c r="K826" s="22">
        <f t="shared" si="54"/>
        <v>6</v>
      </c>
    </row>
    <row r="827" spans="1:11" s="22" customFormat="1" x14ac:dyDescent="0.15">
      <c r="A827" s="22">
        <f>IFERROR(テーブル_Swim015[[#This Row],[競技番号]],"")</f>
        <v>27</v>
      </c>
      <c r="B827" s="22">
        <f>IFERROR(テーブル_Swim015[[#This Row],[組]],"")</f>
        <v>2</v>
      </c>
      <c r="C827" s="22">
        <f>IFERROR(テーブル_Swim015[[#This Row],[水路]],"")</f>
        <v>7</v>
      </c>
      <c r="D827" s="22" t="str">
        <f t="shared" si="51"/>
        <v>2727</v>
      </c>
      <c r="E827" s="22">
        <f>IFERROR(テーブル_Swim015[[#This Row],[選手番号]],"")</f>
        <v>78</v>
      </c>
      <c r="F827" s="22" t="str">
        <f>IFERROR(VLOOKUP(E827,Sheet3!A:H,3,0),"")</f>
        <v xml:space="preserve">門田　七海                    </v>
      </c>
      <c r="G827" s="22" t="str">
        <f>IFERROR(VLOOKUP(E827,Sheet3!A:H,8,0),"")</f>
        <v xml:space="preserve">ＭＧ瀬戸内      </v>
      </c>
      <c r="H827" s="22" t="str">
        <f>IFERROR(VLOOKUP(E827,Sheet2!A:B,2,0),"")</f>
        <v/>
      </c>
      <c r="I827" s="22" t="str">
        <f t="shared" si="52"/>
        <v>7827</v>
      </c>
      <c r="J827" s="22">
        <f t="shared" si="53"/>
        <v>2</v>
      </c>
      <c r="K827" s="22">
        <f t="shared" si="54"/>
        <v>7</v>
      </c>
    </row>
    <row r="828" spans="1:11" s="22" customFormat="1" x14ac:dyDescent="0.15">
      <c r="A828" s="22">
        <f>IFERROR(テーブル_Swim015[[#This Row],[競技番号]],"")</f>
        <v>27</v>
      </c>
      <c r="B828" s="22">
        <f>IFERROR(テーブル_Swim015[[#This Row],[組]],"")</f>
        <v>3</v>
      </c>
      <c r="C828" s="22">
        <f>IFERROR(テーブル_Swim015[[#This Row],[水路]],"")</f>
        <v>1</v>
      </c>
      <c r="D828" s="22" t="str">
        <f t="shared" si="51"/>
        <v>2731</v>
      </c>
      <c r="E828" s="22">
        <f>IFERROR(テーブル_Swim015[[#This Row],[選手番号]],"")</f>
        <v>102</v>
      </c>
      <c r="F828" s="22" t="str">
        <f>IFERROR(VLOOKUP(E828,Sheet3!A:H,3,0),"")</f>
        <v xml:space="preserve">近藤　香陽                    </v>
      </c>
      <c r="G828" s="22" t="str">
        <f>IFERROR(VLOOKUP(E828,Sheet3!A:H,8,0),"")</f>
        <v xml:space="preserve">ファイブテン    </v>
      </c>
      <c r="H828" s="22" t="str">
        <f>IFERROR(VLOOKUP(E828,Sheet2!A:B,2,0),"")</f>
        <v/>
      </c>
      <c r="I828" s="22" t="str">
        <f t="shared" si="52"/>
        <v>10227</v>
      </c>
      <c r="J828" s="22">
        <f t="shared" si="53"/>
        <v>3</v>
      </c>
      <c r="K828" s="22">
        <f t="shared" si="54"/>
        <v>1</v>
      </c>
    </row>
    <row r="829" spans="1:11" s="22" customFormat="1" x14ac:dyDescent="0.15">
      <c r="A829" s="22">
        <f>IFERROR(テーブル_Swim015[[#This Row],[競技番号]],"")</f>
        <v>27</v>
      </c>
      <c r="B829" s="22">
        <f>IFERROR(テーブル_Swim015[[#This Row],[組]],"")</f>
        <v>3</v>
      </c>
      <c r="C829" s="22">
        <f>IFERROR(テーブル_Swim015[[#This Row],[水路]],"")</f>
        <v>2</v>
      </c>
      <c r="D829" s="22" t="str">
        <f t="shared" si="51"/>
        <v>2732</v>
      </c>
      <c r="E829" s="22">
        <f>IFERROR(テーブル_Swim015[[#This Row],[選手番号]],"")</f>
        <v>168</v>
      </c>
      <c r="F829" s="22" t="str">
        <f>IFERROR(VLOOKUP(E829,Sheet3!A:H,3,0),"")</f>
        <v xml:space="preserve">兵頭　まい                    </v>
      </c>
      <c r="G829" s="22" t="str">
        <f>IFERROR(VLOOKUP(E829,Sheet3!A:H,8,0),"")</f>
        <v xml:space="preserve">石原ＳＣ        </v>
      </c>
      <c r="H829" s="22" t="str">
        <f>IFERROR(VLOOKUP(E829,Sheet2!A:B,2,0),"")</f>
        <v/>
      </c>
      <c r="I829" s="22" t="str">
        <f t="shared" si="52"/>
        <v>16827</v>
      </c>
      <c r="J829" s="22">
        <f t="shared" si="53"/>
        <v>3</v>
      </c>
      <c r="K829" s="22">
        <f t="shared" si="54"/>
        <v>2</v>
      </c>
    </row>
    <row r="830" spans="1:11" s="22" customFormat="1" x14ac:dyDescent="0.15">
      <c r="A830" s="22">
        <f>IFERROR(テーブル_Swim015[[#This Row],[競技番号]],"")</f>
        <v>27</v>
      </c>
      <c r="B830" s="22">
        <f>IFERROR(テーブル_Swim015[[#This Row],[組]],"")</f>
        <v>3</v>
      </c>
      <c r="C830" s="22">
        <f>IFERROR(テーブル_Swim015[[#This Row],[水路]],"")</f>
        <v>3</v>
      </c>
      <c r="D830" s="22" t="str">
        <f t="shared" si="51"/>
        <v>2733</v>
      </c>
      <c r="E830" s="22">
        <f>IFERROR(テーブル_Swim015[[#This Row],[選手番号]],"")</f>
        <v>299</v>
      </c>
      <c r="F830" s="22" t="str">
        <f>IFERROR(VLOOKUP(E830,Sheet3!A:H,3,0),"")</f>
        <v xml:space="preserve">菅　　百花                    </v>
      </c>
      <c r="G830" s="22" t="str">
        <f>IFERROR(VLOOKUP(E830,Sheet3!A:H,8,0),"")</f>
        <v xml:space="preserve">ﾌｨｯﾀｴﾐﾌﾙ松前    </v>
      </c>
      <c r="H830" s="22" t="str">
        <f>IFERROR(VLOOKUP(E830,Sheet2!A:B,2,0),"")</f>
        <v/>
      </c>
      <c r="I830" s="22" t="str">
        <f t="shared" si="52"/>
        <v>29927</v>
      </c>
      <c r="J830" s="22">
        <f t="shared" si="53"/>
        <v>3</v>
      </c>
      <c r="K830" s="22">
        <f t="shared" si="54"/>
        <v>3</v>
      </c>
    </row>
    <row r="831" spans="1:11" s="22" customFormat="1" x14ac:dyDescent="0.15">
      <c r="A831" s="22">
        <f>IFERROR(テーブル_Swim015[[#This Row],[競技番号]],"")</f>
        <v>27</v>
      </c>
      <c r="B831" s="22">
        <f>IFERROR(テーブル_Swim015[[#This Row],[組]],"")</f>
        <v>3</v>
      </c>
      <c r="C831" s="22">
        <f>IFERROR(テーブル_Swim015[[#This Row],[水路]],"")</f>
        <v>4</v>
      </c>
      <c r="D831" s="22" t="str">
        <f t="shared" si="51"/>
        <v>2734</v>
      </c>
      <c r="E831" s="22">
        <f>IFERROR(テーブル_Swim015[[#This Row],[選手番号]],"")</f>
        <v>334</v>
      </c>
      <c r="F831" s="22" t="str">
        <f>IFERROR(VLOOKUP(E831,Sheet3!A:H,3,0),"")</f>
        <v xml:space="preserve">越智心桜莉                    </v>
      </c>
      <c r="G831" s="22" t="str">
        <f>IFERROR(VLOOKUP(E831,Sheet3!A:H,8,0),"")</f>
        <v xml:space="preserve">えいしSC北条    </v>
      </c>
      <c r="H831" s="22" t="str">
        <f>IFERROR(VLOOKUP(E831,Sheet2!A:B,2,0),"")</f>
        <v/>
      </c>
      <c r="I831" s="22" t="str">
        <f t="shared" si="52"/>
        <v>33427</v>
      </c>
      <c r="J831" s="22">
        <f t="shared" si="53"/>
        <v>3</v>
      </c>
      <c r="K831" s="22">
        <f t="shared" si="54"/>
        <v>4</v>
      </c>
    </row>
    <row r="832" spans="1:11" s="22" customFormat="1" x14ac:dyDescent="0.15">
      <c r="A832" s="22">
        <f>IFERROR(テーブル_Swim015[[#This Row],[競技番号]],"")</f>
        <v>27</v>
      </c>
      <c r="B832" s="22">
        <f>IFERROR(テーブル_Swim015[[#This Row],[組]],"")</f>
        <v>3</v>
      </c>
      <c r="C832" s="22">
        <f>IFERROR(テーブル_Swim015[[#This Row],[水路]],"")</f>
        <v>5</v>
      </c>
      <c r="D832" s="22" t="str">
        <f t="shared" si="51"/>
        <v>2735</v>
      </c>
      <c r="E832" s="22">
        <f>IFERROR(テーブル_Swim015[[#This Row],[選手番号]],"")</f>
        <v>158</v>
      </c>
      <c r="F832" s="22" t="str">
        <f>IFERROR(VLOOKUP(E832,Sheet3!A:H,3,0),"")</f>
        <v xml:space="preserve">別府　彩羽                    </v>
      </c>
      <c r="G832" s="22" t="str">
        <f>IFERROR(VLOOKUP(E832,Sheet3!A:H,8,0),"")</f>
        <v xml:space="preserve">ＭＧ双葉        </v>
      </c>
      <c r="H832" s="22" t="str">
        <f>IFERROR(VLOOKUP(E832,Sheet2!A:B,2,0),"")</f>
        <v/>
      </c>
      <c r="I832" s="22" t="str">
        <f t="shared" si="52"/>
        <v>15827</v>
      </c>
      <c r="J832" s="22">
        <f t="shared" si="53"/>
        <v>3</v>
      </c>
      <c r="K832" s="22">
        <f t="shared" si="54"/>
        <v>5</v>
      </c>
    </row>
    <row r="833" spans="1:11" s="22" customFormat="1" x14ac:dyDescent="0.15">
      <c r="A833" s="22">
        <f>IFERROR(テーブル_Swim015[[#This Row],[競技番号]],"")</f>
        <v>27</v>
      </c>
      <c r="B833" s="22">
        <f>IFERROR(テーブル_Swim015[[#This Row],[組]],"")</f>
        <v>3</v>
      </c>
      <c r="C833" s="22">
        <f>IFERROR(テーブル_Swim015[[#This Row],[水路]],"")</f>
        <v>6</v>
      </c>
      <c r="D833" s="22" t="str">
        <f t="shared" si="51"/>
        <v>2736</v>
      </c>
      <c r="E833" s="22">
        <f>IFERROR(テーブル_Swim015[[#This Row],[選手番号]],"")</f>
        <v>96</v>
      </c>
      <c r="F833" s="22" t="str">
        <f>IFERROR(VLOOKUP(E833,Sheet3!A:H,3,0),"")</f>
        <v xml:space="preserve">山内　萌加                    </v>
      </c>
      <c r="G833" s="22" t="str">
        <f>IFERROR(VLOOKUP(E833,Sheet3!A:H,8,0),"")</f>
        <v xml:space="preserve">ファイブテン    </v>
      </c>
      <c r="H833" s="22" t="str">
        <f>IFERROR(VLOOKUP(E833,Sheet2!A:B,2,0),"")</f>
        <v/>
      </c>
      <c r="I833" s="22" t="str">
        <f t="shared" si="52"/>
        <v>9627</v>
      </c>
      <c r="J833" s="22">
        <f t="shared" si="53"/>
        <v>3</v>
      </c>
      <c r="K833" s="22">
        <f t="shared" si="54"/>
        <v>6</v>
      </c>
    </row>
    <row r="834" spans="1:11" s="22" customFormat="1" x14ac:dyDescent="0.15">
      <c r="A834" s="22">
        <f>IFERROR(テーブル_Swim015[[#This Row],[競技番号]],"")</f>
        <v>27</v>
      </c>
      <c r="B834" s="22">
        <f>IFERROR(テーブル_Swim015[[#This Row],[組]],"")</f>
        <v>3</v>
      </c>
      <c r="C834" s="22">
        <f>IFERROR(テーブル_Swim015[[#This Row],[水路]],"")</f>
        <v>7</v>
      </c>
      <c r="D834" s="22" t="str">
        <f t="shared" si="51"/>
        <v>2737</v>
      </c>
      <c r="E834" s="22">
        <f>IFERROR(テーブル_Swim015[[#This Row],[選手番号]],"")</f>
        <v>61</v>
      </c>
      <c r="F834" s="22" t="str">
        <f>IFERROR(VLOOKUP(E834,Sheet3!A:H,3,0),"")</f>
        <v xml:space="preserve">内田　侑花                    </v>
      </c>
      <c r="G834" s="22" t="str">
        <f>IFERROR(VLOOKUP(E834,Sheet3!A:H,8,0),"")</f>
        <v xml:space="preserve">ｴﾘｴｰﾙSRT        </v>
      </c>
      <c r="H834" s="22" t="str">
        <f>IFERROR(VLOOKUP(E834,Sheet2!A:B,2,0),"")</f>
        <v/>
      </c>
      <c r="I834" s="22" t="str">
        <f t="shared" si="52"/>
        <v>6127</v>
      </c>
      <c r="J834" s="22">
        <f t="shared" si="53"/>
        <v>3</v>
      </c>
      <c r="K834" s="22">
        <f t="shared" si="54"/>
        <v>7</v>
      </c>
    </row>
    <row r="835" spans="1:11" s="22" customFormat="1" x14ac:dyDescent="0.15">
      <c r="A835" s="22">
        <f>IFERROR(テーブル_Swim015[[#This Row],[競技番号]],"")</f>
        <v>28</v>
      </c>
      <c r="B835" s="22">
        <f>IFERROR(テーブル_Swim015[[#This Row],[組]],"")</f>
        <v>1</v>
      </c>
      <c r="C835" s="22">
        <f>IFERROR(テーブル_Swim015[[#This Row],[水路]],"")</f>
        <v>1</v>
      </c>
      <c r="D835" s="22" t="str">
        <f t="shared" ref="D835:D898" si="55">CONCATENATE(A835,B835,C835)</f>
        <v>2811</v>
      </c>
      <c r="E835" s="22">
        <f>IFERROR(テーブル_Swim015[[#This Row],[選手番号]],"")</f>
        <v>193</v>
      </c>
      <c r="F835" s="22" t="str">
        <f>IFERROR(VLOOKUP(E835,Sheet3!A:H,3,0),"")</f>
        <v xml:space="preserve">松岡誠士郎                    </v>
      </c>
      <c r="G835" s="22" t="str">
        <f>IFERROR(VLOOKUP(E835,Sheet3!A:H,8,0),"")</f>
        <v xml:space="preserve">フィッタ松山    </v>
      </c>
      <c r="H835" s="22" t="str">
        <f>IFERROR(VLOOKUP(E835,Sheet2!A:B,2,0),"")</f>
        <v/>
      </c>
      <c r="I835" s="22" t="str">
        <f t="shared" si="52"/>
        <v>19328</v>
      </c>
      <c r="J835" s="22">
        <f t="shared" si="53"/>
        <v>1</v>
      </c>
      <c r="K835" s="22">
        <f t="shared" si="54"/>
        <v>1</v>
      </c>
    </row>
    <row r="836" spans="1:11" s="22" customFormat="1" x14ac:dyDescent="0.15">
      <c r="A836" s="22">
        <f>IFERROR(テーブル_Swim015[[#This Row],[競技番号]],"")</f>
        <v>28</v>
      </c>
      <c r="B836" s="22">
        <f>IFERROR(テーブル_Swim015[[#This Row],[組]],"")</f>
        <v>1</v>
      </c>
      <c r="C836" s="22">
        <f>IFERROR(テーブル_Swim015[[#This Row],[水路]],"")</f>
        <v>2</v>
      </c>
      <c r="D836" s="22" t="str">
        <f t="shared" si="55"/>
        <v>2812</v>
      </c>
      <c r="E836" s="22">
        <f>IFERROR(テーブル_Swim015[[#This Row],[選手番号]],"")</f>
        <v>60</v>
      </c>
      <c r="F836" s="22" t="str">
        <f>IFERROR(VLOOKUP(E836,Sheet3!A:H,3,0),"")</f>
        <v xml:space="preserve">脇　　遼平                    </v>
      </c>
      <c r="G836" s="22" t="str">
        <f>IFERROR(VLOOKUP(E836,Sheet3!A:H,8,0),"")</f>
        <v xml:space="preserve">ｴﾘｴｰﾙSRT        </v>
      </c>
      <c r="H836" s="22" t="str">
        <f>IFERROR(VLOOKUP(E836,Sheet2!A:B,2,0),"")</f>
        <v/>
      </c>
      <c r="I836" s="22" t="str">
        <f t="shared" si="52"/>
        <v>6028</v>
      </c>
      <c r="J836" s="22">
        <f t="shared" si="53"/>
        <v>1</v>
      </c>
      <c r="K836" s="22">
        <f t="shared" si="54"/>
        <v>2</v>
      </c>
    </row>
    <row r="837" spans="1:11" s="22" customFormat="1" x14ac:dyDescent="0.15">
      <c r="A837" s="22">
        <f>IFERROR(テーブル_Swim015[[#This Row],[競技番号]],"")</f>
        <v>28</v>
      </c>
      <c r="B837" s="22">
        <f>IFERROR(テーブル_Swim015[[#This Row],[組]],"")</f>
        <v>1</v>
      </c>
      <c r="C837" s="22">
        <f>IFERROR(テーブル_Swim015[[#This Row],[水路]],"")</f>
        <v>3</v>
      </c>
      <c r="D837" s="22" t="str">
        <f t="shared" si="55"/>
        <v>2813</v>
      </c>
      <c r="E837" s="22">
        <f>IFERROR(テーブル_Swim015[[#This Row],[選手番号]],"")</f>
        <v>216</v>
      </c>
      <c r="F837" s="22" t="str">
        <f>IFERROR(VLOOKUP(E837,Sheet3!A:H,3,0),"")</f>
        <v xml:space="preserve">十亀　優哉                    </v>
      </c>
      <c r="G837" s="22" t="str">
        <f>IFERROR(VLOOKUP(E837,Sheet3!A:H,8,0),"")</f>
        <v xml:space="preserve">フィッタ重信    </v>
      </c>
      <c r="H837" s="22" t="str">
        <f>IFERROR(VLOOKUP(E837,Sheet2!A:B,2,0),"")</f>
        <v/>
      </c>
      <c r="I837" s="22" t="str">
        <f t="shared" si="52"/>
        <v>21628</v>
      </c>
      <c r="J837" s="22">
        <f t="shared" si="53"/>
        <v>1</v>
      </c>
      <c r="K837" s="22">
        <f t="shared" si="54"/>
        <v>3</v>
      </c>
    </row>
    <row r="838" spans="1:11" s="22" customFormat="1" x14ac:dyDescent="0.15">
      <c r="A838" s="22">
        <f>IFERROR(テーブル_Swim015[[#This Row],[競技番号]],"")</f>
        <v>28</v>
      </c>
      <c r="B838" s="22">
        <f>IFERROR(テーブル_Swim015[[#This Row],[組]],"")</f>
        <v>1</v>
      </c>
      <c r="C838" s="22">
        <f>IFERROR(テーブル_Swim015[[#This Row],[水路]],"")</f>
        <v>4</v>
      </c>
      <c r="D838" s="22" t="str">
        <f t="shared" si="55"/>
        <v>2814</v>
      </c>
      <c r="E838" s="22">
        <f>IFERROR(テーブル_Swim015[[#This Row],[選手番号]],"")</f>
        <v>343</v>
      </c>
      <c r="F838" s="22" t="str">
        <f>IFERROR(VLOOKUP(E838,Sheet3!A:H,3,0),"")</f>
        <v xml:space="preserve">近藤　創太                    </v>
      </c>
      <c r="G838" s="22" t="str">
        <f>IFERROR(VLOOKUP(E838,Sheet3!A:H,8,0),"")</f>
        <v xml:space="preserve">AQUA            </v>
      </c>
      <c r="H838" s="22" t="str">
        <f>IFERROR(VLOOKUP(E838,Sheet2!A:B,2,0),"")</f>
        <v/>
      </c>
      <c r="I838" s="22" t="str">
        <f t="shared" si="52"/>
        <v>34328</v>
      </c>
      <c r="J838" s="22">
        <f t="shared" si="53"/>
        <v>1</v>
      </c>
      <c r="K838" s="22">
        <f t="shared" si="54"/>
        <v>4</v>
      </c>
    </row>
    <row r="839" spans="1:11" s="22" customFormat="1" x14ac:dyDescent="0.15">
      <c r="A839" s="22">
        <f>IFERROR(テーブル_Swim015[[#This Row],[競技番号]],"")</f>
        <v>28</v>
      </c>
      <c r="B839" s="22">
        <f>IFERROR(テーブル_Swim015[[#This Row],[組]],"")</f>
        <v>1</v>
      </c>
      <c r="C839" s="22">
        <f>IFERROR(テーブル_Swim015[[#This Row],[水路]],"")</f>
        <v>5</v>
      </c>
      <c r="D839" s="22" t="str">
        <f t="shared" si="55"/>
        <v>2815</v>
      </c>
      <c r="E839" s="22">
        <f>IFERROR(テーブル_Swim015[[#This Row],[選手番号]],"")</f>
        <v>180</v>
      </c>
      <c r="F839" s="22" t="str">
        <f>IFERROR(VLOOKUP(E839,Sheet3!A:H,3,0),"")</f>
        <v xml:space="preserve">平田　優貴                    </v>
      </c>
      <c r="G839" s="22" t="str">
        <f>IFERROR(VLOOKUP(E839,Sheet3!A:H,8,0),"")</f>
        <v xml:space="preserve">フィッタ松山    </v>
      </c>
      <c r="H839" s="22" t="str">
        <f>IFERROR(VLOOKUP(E839,Sheet2!A:B,2,0),"")</f>
        <v/>
      </c>
      <c r="I839" s="22" t="str">
        <f t="shared" si="52"/>
        <v>18028</v>
      </c>
      <c r="J839" s="22">
        <f t="shared" si="53"/>
        <v>1</v>
      </c>
      <c r="K839" s="22">
        <f t="shared" si="54"/>
        <v>5</v>
      </c>
    </row>
    <row r="840" spans="1:11" s="22" customFormat="1" x14ac:dyDescent="0.15">
      <c r="A840" s="22">
        <f>IFERROR(テーブル_Swim015[[#This Row],[競技番号]],"")</f>
        <v>28</v>
      </c>
      <c r="B840" s="22">
        <f>IFERROR(テーブル_Swim015[[#This Row],[組]],"")</f>
        <v>1</v>
      </c>
      <c r="C840" s="22">
        <f>IFERROR(テーブル_Swim015[[#This Row],[水路]],"")</f>
        <v>6</v>
      </c>
      <c r="D840" s="22" t="str">
        <f t="shared" si="55"/>
        <v>2816</v>
      </c>
      <c r="E840" s="22">
        <f>IFERROR(テーブル_Swim015[[#This Row],[選手番号]],"")</f>
        <v>57</v>
      </c>
      <c r="F840" s="22" t="str">
        <f>IFERROR(VLOOKUP(E840,Sheet3!A:H,3,0),"")</f>
        <v xml:space="preserve">尾藤　渉大                    </v>
      </c>
      <c r="G840" s="22" t="str">
        <f>IFERROR(VLOOKUP(E840,Sheet3!A:H,8,0),"")</f>
        <v xml:space="preserve">ｴﾘｴｰﾙSRT        </v>
      </c>
      <c r="H840" s="22" t="str">
        <f>IFERROR(VLOOKUP(E840,Sheet2!A:B,2,0),"")</f>
        <v/>
      </c>
      <c r="I840" s="22" t="str">
        <f t="shared" si="52"/>
        <v>5728</v>
      </c>
      <c r="J840" s="22">
        <f t="shared" si="53"/>
        <v>1</v>
      </c>
      <c r="K840" s="22">
        <f t="shared" si="54"/>
        <v>6</v>
      </c>
    </row>
    <row r="841" spans="1:11" s="22" customFormat="1" x14ac:dyDescent="0.15">
      <c r="A841" s="22">
        <f>IFERROR(テーブル_Swim015[[#This Row],[競技番号]],"")</f>
        <v>28</v>
      </c>
      <c r="B841" s="22">
        <f>IFERROR(テーブル_Swim015[[#This Row],[組]],"")</f>
        <v>1</v>
      </c>
      <c r="C841" s="22">
        <f>IFERROR(テーブル_Swim015[[#This Row],[水路]],"")</f>
        <v>7</v>
      </c>
      <c r="D841" s="22" t="str">
        <f t="shared" si="55"/>
        <v>2817</v>
      </c>
      <c r="E841" s="22">
        <f>IFERROR(テーブル_Swim015[[#This Row],[選手番号]],"")</f>
        <v>189</v>
      </c>
      <c r="F841" s="22" t="str">
        <f>IFERROR(VLOOKUP(E841,Sheet3!A:H,3,0),"")</f>
        <v xml:space="preserve">樋口　航志                    </v>
      </c>
      <c r="G841" s="22" t="str">
        <f>IFERROR(VLOOKUP(E841,Sheet3!A:H,8,0),"")</f>
        <v xml:space="preserve">フィッタ松山    </v>
      </c>
      <c r="H841" s="22" t="str">
        <f>IFERROR(VLOOKUP(E841,Sheet2!A:B,2,0),"")</f>
        <v/>
      </c>
      <c r="I841" s="22" t="str">
        <f t="shared" si="52"/>
        <v>18928</v>
      </c>
      <c r="J841" s="22">
        <f t="shared" si="53"/>
        <v>1</v>
      </c>
      <c r="K841" s="22">
        <f t="shared" si="54"/>
        <v>7</v>
      </c>
    </row>
    <row r="842" spans="1:11" s="22" customFormat="1" x14ac:dyDescent="0.15">
      <c r="A842" s="22">
        <f>IFERROR(テーブル_Swim015[[#This Row],[競技番号]],"")</f>
        <v>28</v>
      </c>
      <c r="B842" s="22">
        <f>IFERROR(テーブル_Swim015[[#This Row],[組]],"")</f>
        <v>2</v>
      </c>
      <c r="C842" s="22">
        <f>IFERROR(テーブル_Swim015[[#This Row],[水路]],"")</f>
        <v>1</v>
      </c>
      <c r="D842" s="22" t="str">
        <f t="shared" si="55"/>
        <v>2821</v>
      </c>
      <c r="E842" s="22">
        <f>IFERROR(テーブル_Swim015[[#This Row],[選手番号]],"")</f>
        <v>242</v>
      </c>
      <c r="F842" s="22" t="str">
        <f>IFERROR(VLOOKUP(E842,Sheet3!A:H,3,0),"")</f>
        <v xml:space="preserve">三好　郁哉                    </v>
      </c>
      <c r="G842" s="22" t="str">
        <f>IFERROR(VLOOKUP(E842,Sheet3!A:H,8,0),"")</f>
        <v xml:space="preserve">リー保内        </v>
      </c>
      <c r="H842" s="22" t="str">
        <f>IFERROR(VLOOKUP(E842,Sheet2!A:B,2,0),"")</f>
        <v/>
      </c>
      <c r="I842" s="22" t="str">
        <f t="shared" si="52"/>
        <v>24228</v>
      </c>
      <c r="J842" s="22">
        <f t="shared" si="53"/>
        <v>2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28</v>
      </c>
      <c r="B843" s="22">
        <f>IFERROR(テーブル_Swim015[[#This Row],[組]],"")</f>
        <v>2</v>
      </c>
      <c r="C843" s="22">
        <f>IFERROR(テーブル_Swim015[[#This Row],[水路]],"")</f>
        <v>2</v>
      </c>
      <c r="D843" s="22" t="str">
        <f t="shared" si="55"/>
        <v>2822</v>
      </c>
      <c r="E843" s="22">
        <f>IFERROR(テーブル_Swim015[[#This Row],[選手番号]],"")</f>
        <v>91</v>
      </c>
      <c r="F843" s="22" t="str">
        <f>IFERROR(VLOOKUP(E843,Sheet3!A:H,3,0),"")</f>
        <v xml:space="preserve">森田　尚斗                    </v>
      </c>
      <c r="G843" s="22" t="str">
        <f>IFERROR(VLOOKUP(E843,Sheet3!A:H,8,0),"")</f>
        <v xml:space="preserve">ファイブテン    </v>
      </c>
      <c r="H843" s="22" t="str">
        <f>IFERROR(VLOOKUP(E843,Sheet2!A:B,2,0),"")</f>
        <v/>
      </c>
      <c r="I843" s="22" t="str">
        <f t="shared" si="52"/>
        <v>9128</v>
      </c>
      <c r="J843" s="22">
        <f t="shared" si="53"/>
        <v>2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28</v>
      </c>
      <c r="B844" s="22">
        <f>IFERROR(テーブル_Swim015[[#This Row],[組]],"")</f>
        <v>2</v>
      </c>
      <c r="C844" s="22">
        <f>IFERROR(テーブル_Swim015[[#This Row],[水路]],"")</f>
        <v>3</v>
      </c>
      <c r="D844" s="22" t="str">
        <f t="shared" si="55"/>
        <v>2823</v>
      </c>
      <c r="E844" s="22">
        <f>IFERROR(テーブル_Swim015[[#This Row],[選手番号]],"")</f>
        <v>178</v>
      </c>
      <c r="F844" s="22" t="str">
        <f>IFERROR(VLOOKUP(E844,Sheet3!A:H,3,0),"")</f>
        <v xml:space="preserve">永田　　空                    </v>
      </c>
      <c r="G844" s="22" t="str">
        <f>IFERROR(VLOOKUP(E844,Sheet3!A:H,8,0),"")</f>
        <v xml:space="preserve">フィッタ松山    </v>
      </c>
      <c r="H844" s="22" t="str">
        <f>IFERROR(VLOOKUP(E844,Sheet2!A:B,2,0),"")</f>
        <v/>
      </c>
      <c r="I844" s="22" t="str">
        <f t="shared" si="52"/>
        <v>17828</v>
      </c>
      <c r="J844" s="22">
        <f t="shared" si="53"/>
        <v>2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28</v>
      </c>
      <c r="B845" s="22">
        <f>IFERROR(テーブル_Swim015[[#This Row],[組]],"")</f>
        <v>2</v>
      </c>
      <c r="C845" s="22">
        <f>IFERROR(テーブル_Swim015[[#This Row],[水路]],"")</f>
        <v>4</v>
      </c>
      <c r="D845" s="22" t="str">
        <f t="shared" si="55"/>
        <v>2824</v>
      </c>
      <c r="E845" s="22">
        <f>IFERROR(テーブル_Swim015[[#This Row],[選手番号]],"")</f>
        <v>177</v>
      </c>
      <c r="F845" s="22" t="str">
        <f>IFERROR(VLOOKUP(E845,Sheet3!A:H,3,0),"")</f>
        <v xml:space="preserve">石川　智暉                    </v>
      </c>
      <c r="G845" s="22" t="str">
        <f>IFERROR(VLOOKUP(E845,Sheet3!A:H,8,0),"")</f>
        <v xml:space="preserve">フィッタ松山    </v>
      </c>
      <c r="H845" s="22" t="str">
        <f>IFERROR(VLOOKUP(E845,Sheet2!A:B,2,0),"")</f>
        <v/>
      </c>
      <c r="I845" s="22" t="str">
        <f t="shared" si="52"/>
        <v>17728</v>
      </c>
      <c r="J845" s="22">
        <f t="shared" si="53"/>
        <v>2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28</v>
      </c>
      <c r="B846" s="22">
        <f>IFERROR(テーブル_Swim015[[#This Row],[組]],"")</f>
        <v>2</v>
      </c>
      <c r="C846" s="22">
        <f>IFERROR(テーブル_Swim015[[#This Row],[水路]],"")</f>
        <v>5</v>
      </c>
      <c r="D846" s="22" t="str">
        <f t="shared" si="55"/>
        <v>2825</v>
      </c>
      <c r="E846" s="22">
        <f>IFERROR(テーブル_Swim015[[#This Row],[選手番号]],"")</f>
        <v>84</v>
      </c>
      <c r="F846" s="22" t="str">
        <f>IFERROR(VLOOKUP(E846,Sheet3!A:H,3,0),"")</f>
        <v xml:space="preserve">白澤　　航                    </v>
      </c>
      <c r="G846" s="22" t="str">
        <f>IFERROR(VLOOKUP(E846,Sheet3!A:H,8,0),"")</f>
        <v xml:space="preserve">ファイブテン    </v>
      </c>
      <c r="H846" s="22" t="str">
        <f>IFERROR(VLOOKUP(E846,Sheet2!A:B,2,0),"")</f>
        <v/>
      </c>
      <c r="I846" s="22" t="str">
        <f t="shared" si="52"/>
        <v>8428</v>
      </c>
      <c r="J846" s="22">
        <f t="shared" si="53"/>
        <v>2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28</v>
      </c>
      <c r="B847" s="22">
        <f>IFERROR(テーブル_Swim015[[#This Row],[組]],"")</f>
        <v>2</v>
      </c>
      <c r="C847" s="22">
        <f>IFERROR(テーブル_Swim015[[#This Row],[水路]],"")</f>
        <v>6</v>
      </c>
      <c r="D847" s="22" t="str">
        <f t="shared" si="55"/>
        <v>2826</v>
      </c>
      <c r="E847" s="22">
        <f>IFERROR(テーブル_Swim015[[#This Row],[選手番号]],"")</f>
        <v>7</v>
      </c>
      <c r="F847" s="22" t="str">
        <f>IFERROR(VLOOKUP(E847,Sheet3!A:H,3,0),"")</f>
        <v xml:space="preserve">小笠原優希                    </v>
      </c>
      <c r="G847" s="22" t="str">
        <f>IFERROR(VLOOKUP(E847,Sheet3!A:H,8,0),"")</f>
        <v xml:space="preserve">五百木ＳＣ      </v>
      </c>
      <c r="H847" s="22" t="str">
        <f>IFERROR(VLOOKUP(E847,Sheet2!A:B,2,0),"")</f>
        <v/>
      </c>
      <c r="I847" s="22" t="str">
        <f t="shared" si="52"/>
        <v>728</v>
      </c>
      <c r="J847" s="22">
        <f t="shared" si="53"/>
        <v>2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28</v>
      </c>
      <c r="B848" s="22">
        <f>IFERROR(テーブル_Swim015[[#This Row],[組]],"")</f>
        <v>2</v>
      </c>
      <c r="C848" s="22">
        <f>IFERROR(テーブル_Swim015[[#This Row],[水路]],"")</f>
        <v>7</v>
      </c>
      <c r="D848" s="22" t="str">
        <f t="shared" si="55"/>
        <v>2827</v>
      </c>
      <c r="E848" s="22">
        <f>IFERROR(テーブル_Swim015[[#This Row],[選手番号]],"")</f>
        <v>9</v>
      </c>
      <c r="F848" s="22" t="str">
        <f>IFERROR(VLOOKUP(E848,Sheet3!A:H,3,0),"")</f>
        <v xml:space="preserve">奥本　真心                    </v>
      </c>
      <c r="G848" s="22" t="str">
        <f>IFERROR(VLOOKUP(E848,Sheet3!A:H,8,0),"")</f>
        <v xml:space="preserve">五百木ＳＣ      </v>
      </c>
      <c r="H848" s="22" t="str">
        <f>IFERROR(VLOOKUP(E848,Sheet2!A:B,2,0),"")</f>
        <v/>
      </c>
      <c r="I848" s="22" t="str">
        <f t="shared" si="52"/>
        <v>928</v>
      </c>
      <c r="J848" s="22">
        <f t="shared" si="53"/>
        <v>2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28</v>
      </c>
      <c r="B849" s="22">
        <f>IFERROR(テーブル_Swim015[[#This Row],[組]],"")</f>
        <v>3</v>
      </c>
      <c r="C849" s="22">
        <f>IFERROR(テーブル_Swim015[[#This Row],[水路]],"")</f>
        <v>1</v>
      </c>
      <c r="D849" s="22" t="str">
        <f t="shared" si="55"/>
        <v>2831</v>
      </c>
      <c r="E849" s="22">
        <f>IFERROR(テーブル_Swim015[[#This Row],[選手番号]],"")</f>
        <v>175</v>
      </c>
      <c r="F849" s="22" t="str">
        <f>IFERROR(VLOOKUP(E849,Sheet3!A:H,3,0),"")</f>
        <v xml:space="preserve">越智　通康                    </v>
      </c>
      <c r="G849" s="22" t="str">
        <f>IFERROR(VLOOKUP(E849,Sheet3!A:H,8,0),"")</f>
        <v xml:space="preserve">フィッタ松山    </v>
      </c>
      <c r="H849" s="22" t="str">
        <f>IFERROR(VLOOKUP(E849,Sheet2!A:B,2,0),"")</f>
        <v/>
      </c>
      <c r="I849" s="22" t="str">
        <f t="shared" si="52"/>
        <v>17528</v>
      </c>
      <c r="J849" s="22">
        <f t="shared" si="53"/>
        <v>3</v>
      </c>
      <c r="K849" s="22">
        <f t="shared" si="54"/>
        <v>1</v>
      </c>
    </row>
    <row r="850" spans="1:11" s="22" customFormat="1" x14ac:dyDescent="0.15">
      <c r="A850" s="22">
        <f>IFERROR(テーブル_Swim015[[#This Row],[競技番号]],"")</f>
        <v>28</v>
      </c>
      <c r="B850" s="22">
        <f>IFERROR(テーブル_Swim015[[#This Row],[組]],"")</f>
        <v>3</v>
      </c>
      <c r="C850" s="22">
        <f>IFERROR(テーブル_Swim015[[#This Row],[水路]],"")</f>
        <v>2</v>
      </c>
      <c r="D850" s="22" t="str">
        <f t="shared" si="55"/>
        <v>2832</v>
      </c>
      <c r="E850" s="22">
        <f>IFERROR(テーブル_Swim015[[#This Row],[選手番号]],"")</f>
        <v>326</v>
      </c>
      <c r="F850" s="22" t="str">
        <f>IFERROR(VLOOKUP(E850,Sheet3!A:H,3,0),"")</f>
        <v xml:space="preserve">柴田　　凌                    </v>
      </c>
      <c r="G850" s="22" t="str">
        <f>IFERROR(VLOOKUP(E850,Sheet3!A:H,8,0),"")</f>
        <v xml:space="preserve">ﾓｰﾆSS           </v>
      </c>
      <c r="H850" s="22" t="str">
        <f>IFERROR(VLOOKUP(E850,Sheet2!A:B,2,0),"")</f>
        <v/>
      </c>
      <c r="I850" s="22" t="str">
        <f t="shared" si="52"/>
        <v>32628</v>
      </c>
      <c r="J850" s="22">
        <f t="shared" si="53"/>
        <v>3</v>
      </c>
      <c r="K850" s="22">
        <f t="shared" si="54"/>
        <v>2</v>
      </c>
    </row>
    <row r="851" spans="1:11" s="22" customFormat="1" x14ac:dyDescent="0.15">
      <c r="A851" s="22">
        <f>IFERROR(テーブル_Swim015[[#This Row],[競技番号]],"")</f>
        <v>28</v>
      </c>
      <c r="B851" s="22">
        <f>IFERROR(テーブル_Swim015[[#This Row],[組]],"")</f>
        <v>3</v>
      </c>
      <c r="C851" s="22">
        <f>IFERROR(テーブル_Swim015[[#This Row],[水路]],"")</f>
        <v>3</v>
      </c>
      <c r="D851" s="22" t="str">
        <f t="shared" si="55"/>
        <v>2833</v>
      </c>
      <c r="E851" s="22">
        <f>IFERROR(テーブル_Swim015[[#This Row],[選手番号]],"")</f>
        <v>4</v>
      </c>
      <c r="F851" s="22" t="str">
        <f>IFERROR(VLOOKUP(E851,Sheet3!A:H,3,0),"")</f>
        <v xml:space="preserve">荒木　颯斗                    </v>
      </c>
      <c r="G851" s="22" t="str">
        <f>IFERROR(VLOOKUP(E851,Sheet3!A:H,8,0),"")</f>
        <v xml:space="preserve">五百木ＳＣ      </v>
      </c>
      <c r="H851" s="22" t="str">
        <f>IFERROR(VLOOKUP(E851,Sheet2!A:B,2,0),"")</f>
        <v/>
      </c>
      <c r="I851" s="22" t="str">
        <f t="shared" ref="I851:I914" si="56">CONCATENATE(E851,A851)</f>
        <v>428</v>
      </c>
      <c r="J851" s="22">
        <f t="shared" ref="J851:J914" si="57">B851</f>
        <v>3</v>
      </c>
      <c r="K851" s="22">
        <f t="shared" ref="K851:K914" si="58">C851</f>
        <v>3</v>
      </c>
    </row>
    <row r="852" spans="1:11" s="22" customFormat="1" x14ac:dyDescent="0.15">
      <c r="A852" s="22">
        <f>IFERROR(テーブル_Swim015[[#This Row],[競技番号]],"")</f>
        <v>28</v>
      </c>
      <c r="B852" s="22">
        <f>IFERROR(テーブル_Swim015[[#This Row],[組]],"")</f>
        <v>3</v>
      </c>
      <c r="C852" s="22">
        <f>IFERROR(テーブル_Swim015[[#This Row],[水路]],"")</f>
        <v>4</v>
      </c>
      <c r="D852" s="22" t="str">
        <f t="shared" si="55"/>
        <v>2834</v>
      </c>
      <c r="E852" s="22">
        <f>IFERROR(テーブル_Swim015[[#This Row],[選手番号]],"")</f>
        <v>68</v>
      </c>
      <c r="F852" s="22" t="str">
        <f>IFERROR(VLOOKUP(E852,Sheet3!A:H,3,0),"")</f>
        <v xml:space="preserve">木下　悠生                    </v>
      </c>
      <c r="G852" s="22" t="str">
        <f>IFERROR(VLOOKUP(E852,Sheet3!A:H,8,0),"")</f>
        <v xml:space="preserve">ＭＧ瀬戸内      </v>
      </c>
      <c r="H852" s="22" t="str">
        <f>IFERROR(VLOOKUP(E852,Sheet2!A:B,2,0),"")</f>
        <v/>
      </c>
      <c r="I852" s="22" t="str">
        <f t="shared" si="56"/>
        <v>6828</v>
      </c>
      <c r="J852" s="22">
        <f t="shared" si="57"/>
        <v>3</v>
      </c>
      <c r="K852" s="22">
        <f t="shared" si="58"/>
        <v>4</v>
      </c>
    </row>
    <row r="853" spans="1:11" s="22" customFormat="1" x14ac:dyDescent="0.15">
      <c r="A853" s="22">
        <f>IFERROR(テーブル_Swim015[[#This Row],[競技番号]],"")</f>
        <v>28</v>
      </c>
      <c r="B853" s="22">
        <f>IFERROR(テーブル_Swim015[[#This Row],[組]],"")</f>
        <v>3</v>
      </c>
      <c r="C853" s="22">
        <f>IFERROR(テーブル_Swim015[[#This Row],[水路]],"")</f>
        <v>5</v>
      </c>
      <c r="D853" s="22" t="str">
        <f t="shared" si="55"/>
        <v>2835</v>
      </c>
      <c r="E853" s="22">
        <f>IFERROR(テーブル_Swim015[[#This Row],[選手番号]],"")</f>
        <v>285</v>
      </c>
      <c r="F853" s="22" t="str">
        <f>IFERROR(VLOOKUP(E853,Sheet3!A:H,3,0),"")</f>
        <v xml:space="preserve">大石　陵雅                    </v>
      </c>
      <c r="G853" s="22" t="str">
        <f>IFERROR(VLOOKUP(E853,Sheet3!A:H,8,0),"")</f>
        <v xml:space="preserve">ﾌｨｯﾀｴﾐﾌﾙ松前    </v>
      </c>
      <c r="H853" s="22" t="str">
        <f>IFERROR(VLOOKUP(E853,Sheet2!A:B,2,0),"")</f>
        <v/>
      </c>
      <c r="I853" s="22" t="str">
        <f t="shared" si="56"/>
        <v>28528</v>
      </c>
      <c r="J853" s="22">
        <f t="shared" si="57"/>
        <v>3</v>
      </c>
      <c r="K853" s="22">
        <f t="shared" si="58"/>
        <v>5</v>
      </c>
    </row>
    <row r="854" spans="1:11" s="22" customFormat="1" x14ac:dyDescent="0.15">
      <c r="A854" s="22">
        <f>IFERROR(テーブル_Swim015[[#This Row],[競技番号]],"")</f>
        <v>28</v>
      </c>
      <c r="B854" s="22">
        <f>IFERROR(テーブル_Swim015[[#This Row],[組]],"")</f>
        <v>3</v>
      </c>
      <c r="C854" s="22">
        <f>IFERROR(テーブル_Swim015[[#This Row],[水路]],"")</f>
        <v>6</v>
      </c>
      <c r="D854" s="22" t="str">
        <f t="shared" si="55"/>
        <v>2836</v>
      </c>
      <c r="E854" s="22">
        <f>IFERROR(テーブル_Swim015[[#This Row],[選手番号]],"")</f>
        <v>136</v>
      </c>
      <c r="F854" s="22" t="str">
        <f>IFERROR(VLOOKUP(E854,Sheet3!A:H,3,0),"")</f>
        <v xml:space="preserve">満汐　航士                    </v>
      </c>
      <c r="G854" s="22" t="str">
        <f>IFERROR(VLOOKUP(E854,Sheet3!A:H,8,0),"")</f>
        <v xml:space="preserve">アズサ松山      </v>
      </c>
      <c r="H854" s="22" t="str">
        <f>IFERROR(VLOOKUP(E854,Sheet2!A:B,2,0),"")</f>
        <v/>
      </c>
      <c r="I854" s="22" t="str">
        <f t="shared" si="56"/>
        <v>13628</v>
      </c>
      <c r="J854" s="22">
        <f t="shared" si="57"/>
        <v>3</v>
      </c>
      <c r="K854" s="22">
        <f t="shared" si="58"/>
        <v>6</v>
      </c>
    </row>
    <row r="855" spans="1:11" s="22" customFormat="1" x14ac:dyDescent="0.15">
      <c r="A855" s="22">
        <f>IFERROR(テーブル_Swim015[[#This Row],[競技番号]],"")</f>
        <v>28</v>
      </c>
      <c r="B855" s="22">
        <f>IFERROR(テーブル_Swim015[[#This Row],[組]],"")</f>
        <v>3</v>
      </c>
      <c r="C855" s="22">
        <f>IFERROR(テーブル_Swim015[[#This Row],[水路]],"")</f>
        <v>7</v>
      </c>
      <c r="D855" s="22" t="str">
        <f t="shared" si="55"/>
        <v>2837</v>
      </c>
      <c r="E855" s="22">
        <f>IFERROR(テーブル_Swim015[[#This Row],[選手番号]],"")</f>
        <v>214</v>
      </c>
      <c r="F855" s="22" t="str">
        <f>IFERROR(VLOOKUP(E855,Sheet3!A:H,3,0),"")</f>
        <v xml:space="preserve">髙橋　昂大                    </v>
      </c>
      <c r="G855" s="22" t="str">
        <f>IFERROR(VLOOKUP(E855,Sheet3!A:H,8,0),"")</f>
        <v xml:space="preserve">フィッタ重信    </v>
      </c>
      <c r="H855" s="22" t="str">
        <f>IFERROR(VLOOKUP(E855,Sheet2!A:B,2,0),"")</f>
        <v/>
      </c>
      <c r="I855" s="22" t="str">
        <f t="shared" si="56"/>
        <v>21428</v>
      </c>
      <c r="J855" s="22">
        <f t="shared" si="57"/>
        <v>3</v>
      </c>
      <c r="K855" s="22">
        <f t="shared" si="58"/>
        <v>7</v>
      </c>
    </row>
    <row r="856" spans="1:11" s="22" customFormat="1" x14ac:dyDescent="0.15">
      <c r="A856" s="22">
        <f>IFERROR(テーブル_Swim015[[#This Row],[競技番号]],"")</f>
        <v>28</v>
      </c>
      <c r="B856" s="22">
        <f>IFERROR(テーブル_Swim015[[#This Row],[組]],"")</f>
        <v>4</v>
      </c>
      <c r="C856" s="22">
        <f>IFERROR(テーブル_Swim015[[#This Row],[水路]],"")</f>
        <v>1</v>
      </c>
      <c r="D856" s="22" t="str">
        <f t="shared" si="55"/>
        <v>2841</v>
      </c>
      <c r="E856" s="22">
        <f>IFERROR(テーブル_Swim015[[#This Row],[選手番号]],"")</f>
        <v>131</v>
      </c>
      <c r="F856" s="22" t="str">
        <f>IFERROR(VLOOKUP(E856,Sheet3!A:H,3,0),"")</f>
        <v xml:space="preserve">越智　史洋                    </v>
      </c>
      <c r="G856" s="22" t="str">
        <f>IFERROR(VLOOKUP(E856,Sheet3!A:H,8,0),"")</f>
        <v xml:space="preserve">アズサ松山      </v>
      </c>
      <c r="H856" s="22" t="str">
        <f>IFERROR(VLOOKUP(E856,Sheet2!A:B,2,0),"")</f>
        <v/>
      </c>
      <c r="I856" s="22" t="str">
        <f t="shared" si="56"/>
        <v>13128</v>
      </c>
      <c r="J856" s="22">
        <f t="shared" si="57"/>
        <v>4</v>
      </c>
      <c r="K856" s="22">
        <f t="shared" si="58"/>
        <v>1</v>
      </c>
    </row>
    <row r="857" spans="1:11" s="22" customFormat="1" x14ac:dyDescent="0.15">
      <c r="A857" s="22">
        <f>IFERROR(テーブル_Swim015[[#This Row],[競技番号]],"")</f>
        <v>28</v>
      </c>
      <c r="B857" s="22">
        <f>IFERROR(テーブル_Swim015[[#This Row],[組]],"")</f>
        <v>4</v>
      </c>
      <c r="C857" s="22">
        <f>IFERROR(テーブル_Swim015[[#This Row],[水路]],"")</f>
        <v>2</v>
      </c>
      <c r="D857" s="22" t="str">
        <f t="shared" si="55"/>
        <v>2842</v>
      </c>
      <c r="E857" s="22">
        <f>IFERROR(テーブル_Swim015[[#This Row],[選手番号]],"")</f>
        <v>237</v>
      </c>
      <c r="F857" s="22" t="str">
        <f>IFERROR(VLOOKUP(E857,Sheet3!A:H,3,0),"")</f>
        <v xml:space="preserve">細谷　孝正                    </v>
      </c>
      <c r="G857" s="22" t="str">
        <f>IFERROR(VLOOKUP(E857,Sheet3!A:H,8,0),"")</f>
        <v xml:space="preserve">リー保内        </v>
      </c>
      <c r="H857" s="22" t="str">
        <f>IFERROR(VLOOKUP(E857,Sheet2!A:B,2,0),"")</f>
        <v/>
      </c>
      <c r="I857" s="22" t="str">
        <f t="shared" si="56"/>
        <v>23728</v>
      </c>
      <c r="J857" s="22">
        <f t="shared" si="57"/>
        <v>4</v>
      </c>
      <c r="K857" s="22">
        <f t="shared" si="58"/>
        <v>2</v>
      </c>
    </row>
    <row r="858" spans="1:11" s="22" customFormat="1" x14ac:dyDescent="0.15">
      <c r="A858" s="22">
        <f>IFERROR(テーブル_Swim015[[#This Row],[競技番号]],"")</f>
        <v>28</v>
      </c>
      <c r="B858" s="22">
        <f>IFERROR(テーブル_Swim015[[#This Row],[組]],"")</f>
        <v>4</v>
      </c>
      <c r="C858" s="22">
        <f>IFERROR(テーブル_Swim015[[#This Row],[水路]],"")</f>
        <v>3</v>
      </c>
      <c r="D858" s="22" t="str">
        <f t="shared" si="55"/>
        <v>2843</v>
      </c>
      <c r="E858" s="22">
        <f>IFERROR(テーブル_Swim015[[#This Row],[選手番号]],"")</f>
        <v>166</v>
      </c>
      <c r="F858" s="22" t="str">
        <f>IFERROR(VLOOKUP(E858,Sheet3!A:H,3,0),"")</f>
        <v xml:space="preserve">羽田野颯太                    </v>
      </c>
      <c r="G858" s="22" t="str">
        <f>IFERROR(VLOOKUP(E858,Sheet3!A:H,8,0),"")</f>
        <v xml:space="preserve">石原ＳＣ        </v>
      </c>
      <c r="H858" s="22" t="str">
        <f>IFERROR(VLOOKUP(E858,Sheet2!A:B,2,0),"")</f>
        <v/>
      </c>
      <c r="I858" s="22" t="str">
        <f t="shared" si="56"/>
        <v>16628</v>
      </c>
      <c r="J858" s="22">
        <f t="shared" si="57"/>
        <v>4</v>
      </c>
      <c r="K858" s="22">
        <f t="shared" si="58"/>
        <v>3</v>
      </c>
    </row>
    <row r="859" spans="1:11" s="22" customFormat="1" x14ac:dyDescent="0.15">
      <c r="A859" s="22">
        <f>IFERROR(テーブル_Swim015[[#This Row],[競技番号]],"")</f>
        <v>28</v>
      </c>
      <c r="B859" s="22">
        <f>IFERROR(テーブル_Swim015[[#This Row],[組]],"")</f>
        <v>4</v>
      </c>
      <c r="C859" s="22">
        <f>IFERROR(テーブル_Swim015[[#This Row],[水路]],"")</f>
        <v>4</v>
      </c>
      <c r="D859" s="22" t="str">
        <f t="shared" si="55"/>
        <v>2844</v>
      </c>
      <c r="E859" s="22">
        <f>IFERROR(テーブル_Swim015[[#This Row],[選手番号]],"")</f>
        <v>67</v>
      </c>
      <c r="F859" s="22" t="str">
        <f>IFERROR(VLOOKUP(E859,Sheet3!A:H,3,0),"")</f>
        <v xml:space="preserve">山口　尚秀                    </v>
      </c>
      <c r="G859" s="22" t="str">
        <f>IFERROR(VLOOKUP(E859,Sheet3!A:H,8,0),"")</f>
        <v xml:space="preserve">ＭＧ瀬戸内      </v>
      </c>
      <c r="H859" s="22" t="str">
        <f>IFERROR(VLOOKUP(E859,Sheet2!A:B,2,0),"")</f>
        <v/>
      </c>
      <c r="I859" s="22" t="str">
        <f t="shared" si="56"/>
        <v>6728</v>
      </c>
      <c r="J859" s="22">
        <f t="shared" si="57"/>
        <v>4</v>
      </c>
      <c r="K859" s="22">
        <f t="shared" si="58"/>
        <v>4</v>
      </c>
    </row>
    <row r="860" spans="1:11" s="22" customFormat="1" x14ac:dyDescent="0.15">
      <c r="A860" s="22">
        <f>IFERROR(テーブル_Swim015[[#This Row],[競技番号]],"")</f>
        <v>28</v>
      </c>
      <c r="B860" s="22">
        <f>IFERROR(テーブル_Swim015[[#This Row],[組]],"")</f>
        <v>4</v>
      </c>
      <c r="C860" s="22">
        <f>IFERROR(テーブル_Swim015[[#This Row],[水路]],"")</f>
        <v>5</v>
      </c>
      <c r="D860" s="22" t="str">
        <f t="shared" si="55"/>
        <v>2845</v>
      </c>
      <c r="E860" s="22">
        <f>IFERROR(テーブル_Swim015[[#This Row],[選手番号]],"")</f>
        <v>173</v>
      </c>
      <c r="F860" s="22" t="str">
        <f>IFERROR(VLOOKUP(E860,Sheet3!A:H,3,0),"")</f>
        <v xml:space="preserve">松浦　海翔                    </v>
      </c>
      <c r="G860" s="22" t="str">
        <f>IFERROR(VLOOKUP(E860,Sheet3!A:H,8,0),"")</f>
        <v xml:space="preserve">フィッタ松山    </v>
      </c>
      <c r="H860" s="22" t="str">
        <f>IFERROR(VLOOKUP(E860,Sheet2!A:B,2,0),"")</f>
        <v/>
      </c>
      <c r="I860" s="22" t="str">
        <f t="shared" si="56"/>
        <v>17328</v>
      </c>
      <c r="J860" s="22">
        <f t="shared" si="57"/>
        <v>4</v>
      </c>
      <c r="K860" s="22">
        <f t="shared" si="58"/>
        <v>5</v>
      </c>
    </row>
    <row r="861" spans="1:11" s="22" customFormat="1" x14ac:dyDescent="0.15">
      <c r="A861" s="22">
        <f>IFERROR(テーブル_Swim015[[#This Row],[競技番号]],"")</f>
        <v>28</v>
      </c>
      <c r="B861" s="22">
        <f>IFERROR(テーブル_Swim015[[#This Row],[組]],"")</f>
        <v>4</v>
      </c>
      <c r="C861" s="22">
        <f>IFERROR(テーブル_Swim015[[#This Row],[水路]],"")</f>
        <v>6</v>
      </c>
      <c r="D861" s="22" t="str">
        <f t="shared" si="55"/>
        <v>2846</v>
      </c>
      <c r="E861" s="22">
        <f>IFERROR(テーブル_Swim015[[#This Row],[選手番号]],"")</f>
        <v>320</v>
      </c>
      <c r="F861" s="22" t="str">
        <f>IFERROR(VLOOKUP(E861,Sheet3!A:H,3,0),"")</f>
        <v xml:space="preserve">渡邊　莉友                    </v>
      </c>
      <c r="G861" s="22" t="str">
        <f>IFERROR(VLOOKUP(E861,Sheet3!A:H,8,0),"")</f>
        <v xml:space="preserve">しまなみST      </v>
      </c>
      <c r="H861" s="22" t="str">
        <f>IFERROR(VLOOKUP(E861,Sheet2!A:B,2,0),"")</f>
        <v/>
      </c>
      <c r="I861" s="22" t="str">
        <f t="shared" si="56"/>
        <v>32028</v>
      </c>
      <c r="J861" s="22">
        <f t="shared" si="57"/>
        <v>4</v>
      </c>
      <c r="K861" s="22">
        <f t="shared" si="58"/>
        <v>6</v>
      </c>
    </row>
    <row r="862" spans="1:11" s="22" customFormat="1" x14ac:dyDescent="0.15">
      <c r="A862" s="22">
        <f>IFERROR(テーブル_Swim015[[#This Row],[競技番号]],"")</f>
        <v>28</v>
      </c>
      <c r="B862" s="22">
        <f>IFERROR(テーブル_Swim015[[#This Row],[組]],"")</f>
        <v>4</v>
      </c>
      <c r="C862" s="22">
        <f>IFERROR(テーブル_Swim015[[#This Row],[水路]],"")</f>
        <v>7</v>
      </c>
      <c r="D862" s="22" t="str">
        <f t="shared" si="55"/>
        <v>2847</v>
      </c>
      <c r="E862" s="22">
        <f>IFERROR(テーブル_Swim015[[#This Row],[選手番号]],"")</f>
        <v>313</v>
      </c>
      <c r="F862" s="22" t="str">
        <f>IFERROR(VLOOKUP(E862,Sheet3!A:H,3,0),"")</f>
        <v xml:space="preserve">清水　瑛透                    </v>
      </c>
      <c r="G862" s="22" t="str">
        <f>IFERROR(VLOOKUP(E862,Sheet3!A:H,8,0),"")</f>
        <v xml:space="preserve">MESSA           </v>
      </c>
      <c r="H862" s="22" t="str">
        <f>IFERROR(VLOOKUP(E862,Sheet2!A:B,2,0),"")</f>
        <v/>
      </c>
      <c r="I862" s="22" t="str">
        <f t="shared" si="56"/>
        <v>31328</v>
      </c>
      <c r="J862" s="22">
        <f t="shared" si="57"/>
        <v>4</v>
      </c>
      <c r="K862" s="22">
        <f t="shared" si="58"/>
        <v>7</v>
      </c>
    </row>
    <row r="863" spans="1:11" s="22" customFormat="1" x14ac:dyDescent="0.15">
      <c r="A863" s="22">
        <f>IFERROR(テーブル_Swim015[[#This Row],[競技番号]],"")</f>
        <v>29</v>
      </c>
      <c r="B863" s="22">
        <f>IFERROR(テーブル_Swim015[[#This Row],[組]],"")</f>
        <v>1</v>
      </c>
      <c r="C863" s="22">
        <f>IFERROR(テーブル_Swim015[[#This Row],[水路]],"")</f>
        <v>1</v>
      </c>
      <c r="D863" s="22" t="str">
        <f t="shared" si="55"/>
        <v>2911</v>
      </c>
      <c r="E863" s="22">
        <f>IFERROR(テーブル_Swim015[[#This Row],[選手番号]],"")</f>
        <v>0</v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>029</v>
      </c>
      <c r="J863" s="22">
        <f t="shared" si="57"/>
        <v>1</v>
      </c>
      <c r="K863" s="22">
        <f t="shared" si="58"/>
        <v>1</v>
      </c>
    </row>
    <row r="864" spans="1:11" s="22" customFormat="1" x14ac:dyDescent="0.15">
      <c r="A864" s="22">
        <f>IFERROR(テーブル_Swim015[[#This Row],[競技番号]],"")</f>
        <v>29</v>
      </c>
      <c r="B864" s="22">
        <f>IFERROR(テーブル_Swim015[[#This Row],[組]],"")</f>
        <v>1</v>
      </c>
      <c r="C864" s="22">
        <f>IFERROR(テーブル_Swim015[[#This Row],[水路]],"")</f>
        <v>2</v>
      </c>
      <c r="D864" s="22" t="str">
        <f t="shared" si="55"/>
        <v>2912</v>
      </c>
      <c r="E864" s="22">
        <f>IFERROR(テーブル_Swim015[[#This Row],[選手番号]],"")</f>
        <v>0</v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>029</v>
      </c>
      <c r="J864" s="22">
        <f t="shared" si="57"/>
        <v>1</v>
      </c>
      <c r="K864" s="22">
        <f t="shared" si="58"/>
        <v>2</v>
      </c>
    </row>
    <row r="865" spans="1:11" s="22" customFormat="1" x14ac:dyDescent="0.15">
      <c r="A865" s="22">
        <f>IFERROR(テーブル_Swim015[[#This Row],[競技番号]],"")</f>
        <v>29</v>
      </c>
      <c r="B865" s="22">
        <f>IFERROR(テーブル_Swim015[[#This Row],[組]],"")</f>
        <v>1</v>
      </c>
      <c r="C865" s="22">
        <f>IFERROR(テーブル_Swim015[[#This Row],[水路]],"")</f>
        <v>3</v>
      </c>
      <c r="D865" s="22" t="str">
        <f t="shared" si="55"/>
        <v>2913</v>
      </c>
      <c r="E865" s="22">
        <f>IFERROR(テーブル_Swim015[[#This Row],[選手番号]],"")</f>
        <v>329</v>
      </c>
      <c r="F865" s="22" t="str">
        <f>IFERROR(VLOOKUP(E865,Sheet3!A:H,3,0),"")</f>
        <v xml:space="preserve">山口　紗羽                    </v>
      </c>
      <c r="G865" s="22" t="str">
        <f>IFERROR(VLOOKUP(E865,Sheet3!A:H,8,0),"")</f>
        <v xml:space="preserve">ﾓｰﾆSS           </v>
      </c>
      <c r="H865" s="22" t="str">
        <f>IFERROR(VLOOKUP(E865,Sheet2!A:B,2,0),"")</f>
        <v/>
      </c>
      <c r="I865" s="22" t="str">
        <f t="shared" si="56"/>
        <v>32929</v>
      </c>
      <c r="J865" s="22">
        <f t="shared" si="57"/>
        <v>1</v>
      </c>
      <c r="K865" s="22">
        <f t="shared" si="58"/>
        <v>3</v>
      </c>
    </row>
    <row r="866" spans="1:11" s="22" customFormat="1" x14ac:dyDescent="0.15">
      <c r="A866" s="22">
        <f>IFERROR(テーブル_Swim015[[#This Row],[競技番号]],"")</f>
        <v>29</v>
      </c>
      <c r="B866" s="22">
        <f>IFERROR(テーブル_Swim015[[#This Row],[組]],"")</f>
        <v>1</v>
      </c>
      <c r="C866" s="22">
        <f>IFERROR(テーブル_Swim015[[#This Row],[水路]],"")</f>
        <v>4</v>
      </c>
      <c r="D866" s="22" t="str">
        <f t="shared" si="55"/>
        <v>2914</v>
      </c>
      <c r="E866" s="22">
        <f>IFERROR(テーブル_Swim015[[#This Row],[選手番号]],"")</f>
        <v>107</v>
      </c>
      <c r="F866" s="22" t="str">
        <f>IFERROR(VLOOKUP(E866,Sheet3!A:H,3,0),"")</f>
        <v xml:space="preserve">岡本　彩花                    </v>
      </c>
      <c r="G866" s="22" t="str">
        <f>IFERROR(VLOOKUP(E866,Sheet3!A:H,8,0),"")</f>
        <v xml:space="preserve">ファイブテン    </v>
      </c>
      <c r="H866" s="22" t="str">
        <f>IFERROR(VLOOKUP(E866,Sheet2!A:B,2,0),"")</f>
        <v/>
      </c>
      <c r="I866" s="22" t="str">
        <f t="shared" si="56"/>
        <v>10729</v>
      </c>
      <c r="J866" s="22">
        <f t="shared" si="57"/>
        <v>1</v>
      </c>
      <c r="K866" s="22">
        <f t="shared" si="58"/>
        <v>4</v>
      </c>
    </row>
    <row r="867" spans="1:11" s="22" customFormat="1" x14ac:dyDescent="0.15">
      <c r="A867" s="22">
        <f>IFERROR(テーブル_Swim015[[#This Row],[競技番号]],"")</f>
        <v>29</v>
      </c>
      <c r="B867" s="22">
        <f>IFERROR(テーブル_Swim015[[#This Row],[組]],"")</f>
        <v>1</v>
      </c>
      <c r="C867" s="22">
        <f>IFERROR(テーブル_Swim015[[#This Row],[水路]],"")</f>
        <v>5</v>
      </c>
      <c r="D867" s="22" t="str">
        <f t="shared" si="55"/>
        <v>2915</v>
      </c>
      <c r="E867" s="22">
        <f>IFERROR(テーブル_Swim015[[#This Row],[選手番号]],"")</f>
        <v>198</v>
      </c>
      <c r="F867" s="22" t="str">
        <f>IFERROR(VLOOKUP(E867,Sheet3!A:H,3,0),"")</f>
        <v xml:space="preserve">乃万　美嘉                    </v>
      </c>
      <c r="G867" s="22" t="str">
        <f>IFERROR(VLOOKUP(E867,Sheet3!A:H,8,0),"")</f>
        <v xml:space="preserve">フィッタ松山    </v>
      </c>
      <c r="H867" s="22" t="str">
        <f>IFERROR(VLOOKUP(E867,Sheet2!A:B,2,0),"")</f>
        <v/>
      </c>
      <c r="I867" s="22" t="str">
        <f t="shared" si="56"/>
        <v>19829</v>
      </c>
      <c r="J867" s="22">
        <f t="shared" si="57"/>
        <v>1</v>
      </c>
      <c r="K867" s="22">
        <f t="shared" si="58"/>
        <v>5</v>
      </c>
    </row>
    <row r="868" spans="1:11" s="22" customFormat="1" x14ac:dyDescent="0.15">
      <c r="A868" s="22">
        <f>IFERROR(テーブル_Swim015[[#This Row],[競技番号]],"")</f>
        <v>29</v>
      </c>
      <c r="B868" s="22">
        <f>IFERROR(テーブル_Swim015[[#This Row],[組]],"")</f>
        <v>1</v>
      </c>
      <c r="C868" s="22">
        <f>IFERROR(テーブル_Swim015[[#This Row],[水路]],"")</f>
        <v>6</v>
      </c>
      <c r="D868" s="22" t="str">
        <f t="shared" si="55"/>
        <v>2916</v>
      </c>
      <c r="E868" s="22">
        <f>IFERROR(テーブル_Swim015[[#This Row],[選手番号]],"")</f>
        <v>231</v>
      </c>
      <c r="F868" s="22" t="str">
        <f>IFERROR(VLOOKUP(E868,Sheet3!A:H,3,0),"")</f>
        <v xml:space="preserve">渡部　仁絵                    </v>
      </c>
      <c r="G868" s="22" t="str">
        <f>IFERROR(VLOOKUP(E868,Sheet3!A:H,8,0),"")</f>
        <v xml:space="preserve">フィッタ重信    </v>
      </c>
      <c r="H868" s="22" t="str">
        <f>IFERROR(VLOOKUP(E868,Sheet2!A:B,2,0),"")</f>
        <v/>
      </c>
      <c r="I868" s="22" t="str">
        <f t="shared" si="56"/>
        <v>23129</v>
      </c>
      <c r="J868" s="22">
        <f t="shared" si="57"/>
        <v>1</v>
      </c>
      <c r="K868" s="22">
        <f t="shared" si="58"/>
        <v>6</v>
      </c>
    </row>
    <row r="869" spans="1:11" s="22" customFormat="1" x14ac:dyDescent="0.15">
      <c r="A869" s="22">
        <f>IFERROR(テーブル_Swim015[[#This Row],[競技番号]],"")</f>
        <v>29</v>
      </c>
      <c r="B869" s="22">
        <f>IFERROR(テーブル_Swim015[[#This Row],[組]],"")</f>
        <v>1</v>
      </c>
      <c r="C869" s="22">
        <f>IFERROR(テーブル_Swim015[[#This Row],[水路]],"")</f>
        <v>7</v>
      </c>
      <c r="D869" s="22" t="str">
        <f t="shared" si="55"/>
        <v>2917</v>
      </c>
      <c r="E869" s="22">
        <f>IFERROR(テーブル_Swim015[[#This Row],[選手番号]],"")</f>
        <v>0</v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>029</v>
      </c>
      <c r="J869" s="22">
        <f t="shared" si="57"/>
        <v>1</v>
      </c>
      <c r="K869" s="22">
        <f t="shared" si="58"/>
        <v>7</v>
      </c>
    </row>
    <row r="870" spans="1:11" s="22" customFormat="1" x14ac:dyDescent="0.15">
      <c r="A870" s="22">
        <f>IFERROR(テーブル_Swim015[[#This Row],[競技番号]],"")</f>
        <v>29</v>
      </c>
      <c r="B870" s="22">
        <f>IFERROR(テーブル_Swim015[[#This Row],[組]],"")</f>
        <v>2</v>
      </c>
      <c r="C870" s="22">
        <f>IFERROR(テーブル_Swim015[[#This Row],[水路]],"")</f>
        <v>1</v>
      </c>
      <c r="D870" s="22" t="str">
        <f t="shared" si="55"/>
        <v>2921</v>
      </c>
      <c r="E870" s="22">
        <f>IFERROR(テーブル_Swim015[[#This Row],[選手番号]],"")</f>
        <v>304</v>
      </c>
      <c r="F870" s="22" t="str">
        <f>IFERROR(VLOOKUP(E870,Sheet3!A:H,3,0),"")</f>
        <v xml:space="preserve">忽那　風香                    </v>
      </c>
      <c r="G870" s="22" t="str">
        <f>IFERROR(VLOOKUP(E870,Sheet3!A:H,8,0),"")</f>
        <v xml:space="preserve">ﾌｨｯﾀｴﾐﾌﾙ松前    </v>
      </c>
      <c r="H870" s="22" t="str">
        <f>IFERROR(VLOOKUP(E870,Sheet2!A:B,2,0),"")</f>
        <v/>
      </c>
      <c r="I870" s="22" t="str">
        <f t="shared" si="56"/>
        <v>30429</v>
      </c>
      <c r="J870" s="22">
        <f t="shared" si="57"/>
        <v>2</v>
      </c>
      <c r="K870" s="22">
        <f t="shared" si="58"/>
        <v>1</v>
      </c>
    </row>
    <row r="871" spans="1:11" s="22" customFormat="1" x14ac:dyDescent="0.15">
      <c r="A871" s="22">
        <f>IFERROR(テーブル_Swim015[[#This Row],[競技番号]],"")</f>
        <v>29</v>
      </c>
      <c r="B871" s="22">
        <f>IFERROR(テーブル_Swim015[[#This Row],[組]],"")</f>
        <v>2</v>
      </c>
      <c r="C871" s="22">
        <f>IFERROR(テーブル_Swim015[[#This Row],[水路]],"")</f>
        <v>2</v>
      </c>
      <c r="D871" s="22" t="str">
        <f t="shared" si="55"/>
        <v>2922</v>
      </c>
      <c r="E871" s="22">
        <f>IFERROR(テーブル_Swim015[[#This Row],[選手番号]],"")</f>
        <v>227</v>
      </c>
      <c r="F871" s="22" t="str">
        <f>IFERROR(VLOOKUP(E871,Sheet3!A:H,3,0),"")</f>
        <v xml:space="preserve">中田　律子                    </v>
      </c>
      <c r="G871" s="22" t="str">
        <f>IFERROR(VLOOKUP(E871,Sheet3!A:H,8,0),"")</f>
        <v xml:space="preserve">フィッタ重信    </v>
      </c>
      <c r="H871" s="22" t="str">
        <f>IFERROR(VLOOKUP(E871,Sheet2!A:B,2,0),"")</f>
        <v/>
      </c>
      <c r="I871" s="22" t="str">
        <f t="shared" si="56"/>
        <v>22729</v>
      </c>
      <c r="J871" s="22">
        <f t="shared" si="57"/>
        <v>2</v>
      </c>
      <c r="K871" s="22">
        <f t="shared" si="58"/>
        <v>2</v>
      </c>
    </row>
    <row r="872" spans="1:11" s="22" customFormat="1" x14ac:dyDescent="0.15">
      <c r="A872" s="22">
        <f>IFERROR(テーブル_Swim015[[#This Row],[競技番号]],"")</f>
        <v>29</v>
      </c>
      <c r="B872" s="22">
        <f>IFERROR(テーブル_Swim015[[#This Row],[組]],"")</f>
        <v>2</v>
      </c>
      <c r="C872" s="22">
        <f>IFERROR(テーブル_Swim015[[#This Row],[水路]],"")</f>
        <v>3</v>
      </c>
      <c r="D872" s="22" t="str">
        <f t="shared" si="55"/>
        <v>2923</v>
      </c>
      <c r="E872" s="22">
        <f>IFERROR(テーブル_Swim015[[#This Row],[選手番号]],"")</f>
        <v>349</v>
      </c>
      <c r="F872" s="22" t="str">
        <f>IFERROR(VLOOKUP(E872,Sheet3!A:H,3,0),"")</f>
        <v xml:space="preserve">清田　俐帆                    </v>
      </c>
      <c r="G872" s="22" t="str">
        <f>IFERROR(VLOOKUP(E872,Sheet3!A:H,8,0),"")</f>
        <v xml:space="preserve">AQUA            </v>
      </c>
      <c r="H872" s="22" t="str">
        <f>IFERROR(VLOOKUP(E872,Sheet2!A:B,2,0),"")</f>
        <v/>
      </c>
      <c r="I872" s="22" t="str">
        <f t="shared" si="56"/>
        <v>34929</v>
      </c>
      <c r="J872" s="22">
        <f t="shared" si="57"/>
        <v>2</v>
      </c>
      <c r="K872" s="22">
        <f t="shared" si="58"/>
        <v>3</v>
      </c>
    </row>
    <row r="873" spans="1:11" s="22" customFormat="1" x14ac:dyDescent="0.15">
      <c r="A873" s="22">
        <f>IFERROR(テーブル_Swim015[[#This Row],[競技番号]],"")</f>
        <v>29</v>
      </c>
      <c r="B873" s="22">
        <f>IFERROR(テーブル_Swim015[[#This Row],[組]],"")</f>
        <v>2</v>
      </c>
      <c r="C873" s="22">
        <f>IFERROR(テーブル_Swim015[[#This Row],[水路]],"")</f>
        <v>4</v>
      </c>
      <c r="D873" s="22" t="str">
        <f t="shared" si="55"/>
        <v>2924</v>
      </c>
      <c r="E873" s="22">
        <f>IFERROR(テーブル_Swim015[[#This Row],[選手番号]],"")</f>
        <v>350</v>
      </c>
      <c r="F873" s="22" t="str">
        <f>IFERROR(VLOOKUP(E873,Sheet3!A:H,3,0),"")</f>
        <v xml:space="preserve">村田　　椛                    </v>
      </c>
      <c r="G873" s="22" t="str">
        <f>IFERROR(VLOOKUP(E873,Sheet3!A:H,8,0),"")</f>
        <v xml:space="preserve">AQUA            </v>
      </c>
      <c r="H873" s="22" t="str">
        <f>IFERROR(VLOOKUP(E873,Sheet2!A:B,2,0),"")</f>
        <v/>
      </c>
      <c r="I873" s="22" t="str">
        <f t="shared" si="56"/>
        <v>35029</v>
      </c>
      <c r="J873" s="22">
        <f t="shared" si="57"/>
        <v>2</v>
      </c>
      <c r="K873" s="22">
        <f t="shared" si="58"/>
        <v>4</v>
      </c>
    </row>
    <row r="874" spans="1:11" s="22" customFormat="1" x14ac:dyDescent="0.15">
      <c r="A874" s="22">
        <f>IFERROR(テーブル_Swim015[[#This Row],[競技番号]],"")</f>
        <v>29</v>
      </c>
      <c r="B874" s="22">
        <f>IFERROR(テーブル_Swim015[[#This Row],[組]],"")</f>
        <v>2</v>
      </c>
      <c r="C874" s="22">
        <f>IFERROR(テーブル_Swim015[[#This Row],[水路]],"")</f>
        <v>5</v>
      </c>
      <c r="D874" s="22" t="str">
        <f t="shared" si="55"/>
        <v>2925</v>
      </c>
      <c r="E874" s="22">
        <f>IFERROR(テーブル_Swim015[[#This Row],[選手番号]],"")</f>
        <v>261</v>
      </c>
      <c r="F874" s="22" t="str">
        <f>IFERROR(VLOOKUP(E874,Sheet3!A:H,3,0),"")</f>
        <v xml:space="preserve">尾﨑　嘉音                    </v>
      </c>
      <c r="G874" s="22" t="str">
        <f>IFERROR(VLOOKUP(E874,Sheet3!A:H,8,0),"")</f>
        <v xml:space="preserve">フィッタ吉田    </v>
      </c>
      <c r="H874" s="22" t="str">
        <f>IFERROR(VLOOKUP(E874,Sheet2!A:B,2,0),"")</f>
        <v/>
      </c>
      <c r="I874" s="22" t="str">
        <f t="shared" si="56"/>
        <v>26129</v>
      </c>
      <c r="J874" s="22">
        <f t="shared" si="57"/>
        <v>2</v>
      </c>
      <c r="K874" s="22">
        <f t="shared" si="58"/>
        <v>5</v>
      </c>
    </row>
    <row r="875" spans="1:11" s="22" customFormat="1" x14ac:dyDescent="0.15">
      <c r="A875" s="22">
        <f>IFERROR(テーブル_Swim015[[#This Row],[競技番号]],"")</f>
        <v>29</v>
      </c>
      <c r="B875" s="22">
        <f>IFERROR(テーブル_Swim015[[#This Row],[組]],"")</f>
        <v>2</v>
      </c>
      <c r="C875" s="22">
        <f>IFERROR(テーブル_Swim015[[#This Row],[水路]],"")</f>
        <v>6</v>
      </c>
      <c r="D875" s="22" t="str">
        <f t="shared" si="55"/>
        <v>2926</v>
      </c>
      <c r="E875" s="22">
        <f>IFERROR(テーブル_Swim015[[#This Row],[選手番号]],"")</f>
        <v>125</v>
      </c>
      <c r="F875" s="22" t="str">
        <f>IFERROR(VLOOKUP(E875,Sheet3!A:H,3,0),"")</f>
        <v xml:space="preserve">岡本　未来                    </v>
      </c>
      <c r="G875" s="22" t="str">
        <f>IFERROR(VLOOKUP(E875,Sheet3!A:H,8,0),"")</f>
        <v xml:space="preserve">八幡浜ＳＣ      </v>
      </c>
      <c r="H875" s="22" t="str">
        <f>IFERROR(VLOOKUP(E875,Sheet2!A:B,2,0),"")</f>
        <v/>
      </c>
      <c r="I875" s="22" t="str">
        <f t="shared" si="56"/>
        <v>12529</v>
      </c>
      <c r="J875" s="22">
        <f t="shared" si="57"/>
        <v>2</v>
      </c>
      <c r="K875" s="22">
        <f t="shared" si="58"/>
        <v>6</v>
      </c>
    </row>
    <row r="876" spans="1:11" s="22" customFormat="1" x14ac:dyDescent="0.15">
      <c r="A876" s="22">
        <f>IFERROR(テーブル_Swim015[[#This Row],[競技番号]],"")</f>
        <v>29</v>
      </c>
      <c r="B876" s="22">
        <f>IFERROR(テーブル_Swim015[[#This Row],[組]],"")</f>
        <v>2</v>
      </c>
      <c r="C876" s="22">
        <f>IFERROR(テーブル_Swim015[[#This Row],[水路]],"")</f>
        <v>7</v>
      </c>
      <c r="D876" s="22" t="str">
        <f t="shared" si="55"/>
        <v>2927</v>
      </c>
      <c r="E876" s="22">
        <f>IFERROR(テーブル_Swim015[[#This Row],[選手番号]],"")</f>
        <v>264</v>
      </c>
      <c r="F876" s="22" t="str">
        <f>IFERROR(VLOOKUP(E876,Sheet3!A:H,3,0),"")</f>
        <v xml:space="preserve">中村　美咲                    </v>
      </c>
      <c r="G876" s="22" t="str">
        <f>IFERROR(VLOOKUP(E876,Sheet3!A:H,8,0),"")</f>
        <v xml:space="preserve">フィッタ吉田    </v>
      </c>
      <c r="H876" s="22" t="str">
        <f>IFERROR(VLOOKUP(E876,Sheet2!A:B,2,0),"")</f>
        <v/>
      </c>
      <c r="I876" s="22" t="str">
        <f t="shared" si="56"/>
        <v>26429</v>
      </c>
      <c r="J876" s="22">
        <f t="shared" si="57"/>
        <v>2</v>
      </c>
      <c r="K876" s="22">
        <f t="shared" si="58"/>
        <v>7</v>
      </c>
    </row>
    <row r="877" spans="1:11" s="22" customFormat="1" x14ac:dyDescent="0.15">
      <c r="A877" s="22">
        <f>IFERROR(テーブル_Swim015[[#This Row],[競技番号]],"")</f>
        <v>29</v>
      </c>
      <c r="B877" s="22">
        <f>IFERROR(テーブル_Swim015[[#This Row],[組]],"")</f>
        <v>3</v>
      </c>
      <c r="C877" s="22">
        <f>IFERROR(テーブル_Swim015[[#This Row],[水路]],"")</f>
        <v>1</v>
      </c>
      <c r="D877" s="22" t="str">
        <f t="shared" si="55"/>
        <v>2931</v>
      </c>
      <c r="E877" s="22">
        <f>IFERROR(テーブル_Swim015[[#This Row],[選手番号]],"")</f>
        <v>17</v>
      </c>
      <c r="F877" s="22" t="str">
        <f>IFERROR(VLOOKUP(E877,Sheet3!A:H,3,0),"")</f>
        <v xml:space="preserve">奥本　日和                    </v>
      </c>
      <c r="G877" s="22" t="str">
        <f>IFERROR(VLOOKUP(E877,Sheet3!A:H,8,0),"")</f>
        <v xml:space="preserve">五百木ＳＣ      </v>
      </c>
      <c r="H877" s="22" t="str">
        <f>IFERROR(VLOOKUP(E877,Sheet2!A:B,2,0),"")</f>
        <v/>
      </c>
      <c r="I877" s="22" t="str">
        <f t="shared" si="56"/>
        <v>1729</v>
      </c>
      <c r="J877" s="22">
        <f t="shared" si="57"/>
        <v>3</v>
      </c>
      <c r="K877" s="22">
        <f t="shared" si="58"/>
        <v>1</v>
      </c>
    </row>
    <row r="878" spans="1:11" s="22" customFormat="1" x14ac:dyDescent="0.15">
      <c r="A878" s="22">
        <f>IFERROR(テーブル_Swim015[[#This Row],[競技番号]],"")</f>
        <v>29</v>
      </c>
      <c r="B878" s="22">
        <f>IFERROR(テーブル_Swim015[[#This Row],[組]],"")</f>
        <v>3</v>
      </c>
      <c r="C878" s="22">
        <f>IFERROR(テーブル_Swim015[[#This Row],[水路]],"")</f>
        <v>2</v>
      </c>
      <c r="D878" s="22" t="str">
        <f t="shared" si="55"/>
        <v>2932</v>
      </c>
      <c r="E878" s="22">
        <f>IFERROR(テーブル_Swim015[[#This Row],[選手番号]],"")</f>
        <v>100</v>
      </c>
      <c r="F878" s="22" t="str">
        <f>IFERROR(VLOOKUP(E878,Sheet3!A:H,3,0),"")</f>
        <v xml:space="preserve">星田　京美                    </v>
      </c>
      <c r="G878" s="22" t="str">
        <f>IFERROR(VLOOKUP(E878,Sheet3!A:H,8,0),"")</f>
        <v xml:space="preserve">ファイブテン    </v>
      </c>
      <c r="H878" s="22" t="str">
        <f>IFERROR(VLOOKUP(E878,Sheet2!A:B,2,0),"")</f>
        <v/>
      </c>
      <c r="I878" s="22" t="str">
        <f t="shared" si="56"/>
        <v>10029</v>
      </c>
      <c r="J878" s="22">
        <f t="shared" si="57"/>
        <v>3</v>
      </c>
      <c r="K878" s="22">
        <f t="shared" si="58"/>
        <v>2</v>
      </c>
    </row>
    <row r="879" spans="1:11" s="22" customFormat="1" x14ac:dyDescent="0.15">
      <c r="A879" s="22">
        <f>IFERROR(テーブル_Swim015[[#This Row],[競技番号]],"")</f>
        <v>29</v>
      </c>
      <c r="B879" s="22">
        <f>IFERROR(テーブル_Swim015[[#This Row],[組]],"")</f>
        <v>3</v>
      </c>
      <c r="C879" s="22">
        <f>IFERROR(テーブル_Swim015[[#This Row],[水路]],"")</f>
        <v>3</v>
      </c>
      <c r="D879" s="22" t="str">
        <f t="shared" si="55"/>
        <v>2933</v>
      </c>
      <c r="E879" s="22">
        <f>IFERROR(テーブル_Swim015[[#This Row],[選手番号]],"")</f>
        <v>255</v>
      </c>
      <c r="F879" s="22" t="str">
        <f>IFERROR(VLOOKUP(E879,Sheet3!A:H,3,0),"")</f>
        <v xml:space="preserve">中村　美心                    </v>
      </c>
      <c r="G879" s="22" t="str">
        <f>IFERROR(VLOOKUP(E879,Sheet3!A:H,8,0),"")</f>
        <v xml:space="preserve">フィッタ吉田    </v>
      </c>
      <c r="H879" s="22" t="str">
        <f>IFERROR(VLOOKUP(E879,Sheet2!A:B,2,0),"")</f>
        <v/>
      </c>
      <c r="I879" s="22" t="str">
        <f t="shared" si="56"/>
        <v>25529</v>
      </c>
      <c r="J879" s="22">
        <f t="shared" si="57"/>
        <v>3</v>
      </c>
      <c r="K879" s="22">
        <f t="shared" si="58"/>
        <v>3</v>
      </c>
    </row>
    <row r="880" spans="1:11" s="22" customFormat="1" x14ac:dyDescent="0.15">
      <c r="A880" s="22">
        <f>IFERROR(テーブル_Swim015[[#This Row],[競技番号]],"")</f>
        <v>29</v>
      </c>
      <c r="B880" s="22">
        <f>IFERROR(テーブル_Swim015[[#This Row],[組]],"")</f>
        <v>3</v>
      </c>
      <c r="C880" s="22">
        <f>IFERROR(テーブル_Swim015[[#This Row],[水路]],"")</f>
        <v>4</v>
      </c>
      <c r="D880" s="22" t="str">
        <f t="shared" si="55"/>
        <v>2934</v>
      </c>
      <c r="E880" s="22">
        <f>IFERROR(テーブル_Swim015[[#This Row],[選手番号]],"")</f>
        <v>260</v>
      </c>
      <c r="F880" s="22" t="str">
        <f>IFERROR(VLOOKUP(E880,Sheet3!A:H,3,0),"")</f>
        <v xml:space="preserve">戎　　真花                    </v>
      </c>
      <c r="G880" s="22" t="str">
        <f>IFERROR(VLOOKUP(E880,Sheet3!A:H,8,0),"")</f>
        <v xml:space="preserve">フィッタ吉田    </v>
      </c>
      <c r="H880" s="22" t="str">
        <f>IFERROR(VLOOKUP(E880,Sheet2!A:B,2,0),"")</f>
        <v/>
      </c>
      <c r="I880" s="22" t="str">
        <f t="shared" si="56"/>
        <v>26029</v>
      </c>
      <c r="J880" s="22">
        <f t="shared" si="57"/>
        <v>3</v>
      </c>
      <c r="K880" s="22">
        <f t="shared" si="58"/>
        <v>4</v>
      </c>
    </row>
    <row r="881" spans="1:11" s="22" customFormat="1" x14ac:dyDescent="0.15">
      <c r="A881" s="22">
        <f>IFERROR(テーブル_Swim015[[#This Row],[競技番号]],"")</f>
        <v>29</v>
      </c>
      <c r="B881" s="22">
        <f>IFERROR(テーブル_Swim015[[#This Row],[組]],"")</f>
        <v>3</v>
      </c>
      <c r="C881" s="22">
        <f>IFERROR(テーブル_Swim015[[#This Row],[水路]],"")</f>
        <v>5</v>
      </c>
      <c r="D881" s="22" t="str">
        <f t="shared" si="55"/>
        <v>2935</v>
      </c>
      <c r="E881" s="22">
        <f>IFERROR(テーブル_Swim015[[#This Row],[選手番号]],"")</f>
        <v>335</v>
      </c>
      <c r="F881" s="22" t="str">
        <f>IFERROR(VLOOKUP(E881,Sheet3!A:H,3,0),"")</f>
        <v xml:space="preserve">吉田　千暁                    </v>
      </c>
      <c r="G881" s="22" t="str">
        <f>IFERROR(VLOOKUP(E881,Sheet3!A:H,8,0),"")</f>
        <v xml:space="preserve">えいしSC北条    </v>
      </c>
      <c r="H881" s="22" t="str">
        <f>IFERROR(VLOOKUP(E881,Sheet2!A:B,2,0),"")</f>
        <v/>
      </c>
      <c r="I881" s="22" t="str">
        <f t="shared" si="56"/>
        <v>33529</v>
      </c>
      <c r="J881" s="22">
        <f t="shared" si="57"/>
        <v>3</v>
      </c>
      <c r="K881" s="22">
        <f t="shared" si="58"/>
        <v>5</v>
      </c>
    </row>
    <row r="882" spans="1:11" s="22" customFormat="1" x14ac:dyDescent="0.15">
      <c r="A882" s="22">
        <f>IFERROR(テーブル_Swim015[[#This Row],[競技番号]],"")</f>
        <v>29</v>
      </c>
      <c r="B882" s="22">
        <f>IFERROR(テーブル_Swim015[[#This Row],[組]],"")</f>
        <v>3</v>
      </c>
      <c r="C882" s="22">
        <f>IFERROR(テーブル_Swim015[[#This Row],[水路]],"")</f>
        <v>6</v>
      </c>
      <c r="D882" s="22" t="str">
        <f t="shared" si="55"/>
        <v>2936</v>
      </c>
      <c r="E882" s="22">
        <f>IFERROR(テーブル_Swim015[[#This Row],[選手番号]],"")</f>
        <v>224</v>
      </c>
      <c r="F882" s="22" t="str">
        <f>IFERROR(VLOOKUP(E882,Sheet3!A:H,3,0),"")</f>
        <v xml:space="preserve">田丸　一花                    </v>
      </c>
      <c r="G882" s="22" t="str">
        <f>IFERROR(VLOOKUP(E882,Sheet3!A:H,8,0),"")</f>
        <v xml:space="preserve">フィッタ重信    </v>
      </c>
      <c r="H882" s="22" t="str">
        <f>IFERROR(VLOOKUP(E882,Sheet2!A:B,2,0),"")</f>
        <v/>
      </c>
      <c r="I882" s="22" t="str">
        <f t="shared" si="56"/>
        <v>22429</v>
      </c>
      <c r="J882" s="22">
        <f t="shared" si="57"/>
        <v>3</v>
      </c>
      <c r="K882" s="22">
        <f t="shared" si="58"/>
        <v>6</v>
      </c>
    </row>
    <row r="883" spans="1:11" s="22" customFormat="1" x14ac:dyDescent="0.15">
      <c r="A883" s="22">
        <f>IFERROR(テーブル_Swim015[[#This Row],[競技番号]],"")</f>
        <v>29</v>
      </c>
      <c r="B883" s="22">
        <f>IFERROR(テーブル_Swim015[[#This Row],[組]],"")</f>
        <v>3</v>
      </c>
      <c r="C883" s="22">
        <f>IFERROR(テーブル_Swim015[[#This Row],[水路]],"")</f>
        <v>7</v>
      </c>
      <c r="D883" s="22" t="str">
        <f t="shared" si="55"/>
        <v>2937</v>
      </c>
      <c r="E883" s="22">
        <f>IFERROR(テーブル_Swim015[[#This Row],[選手番号]],"")</f>
        <v>346</v>
      </c>
      <c r="F883" s="22" t="str">
        <f>IFERROR(VLOOKUP(E883,Sheet3!A:H,3,0),"")</f>
        <v xml:space="preserve">野木こころ                    </v>
      </c>
      <c r="G883" s="22" t="str">
        <f>IFERROR(VLOOKUP(E883,Sheet3!A:H,8,0),"")</f>
        <v xml:space="preserve">AQUA            </v>
      </c>
      <c r="H883" s="22" t="str">
        <f>IFERROR(VLOOKUP(E883,Sheet2!A:B,2,0),"")</f>
        <v/>
      </c>
      <c r="I883" s="22" t="str">
        <f t="shared" si="56"/>
        <v>34629</v>
      </c>
      <c r="J883" s="22">
        <f t="shared" si="57"/>
        <v>3</v>
      </c>
      <c r="K883" s="22">
        <f t="shared" si="58"/>
        <v>7</v>
      </c>
    </row>
    <row r="884" spans="1:11" s="22" customFormat="1" x14ac:dyDescent="0.15">
      <c r="A884" s="22">
        <f>IFERROR(テーブル_Swim015[[#This Row],[競技番号]],"")</f>
        <v>30</v>
      </c>
      <c r="B884" s="22">
        <f>IFERROR(テーブル_Swim015[[#This Row],[組]],"")</f>
        <v>1</v>
      </c>
      <c r="C884" s="22">
        <f>IFERROR(テーブル_Swim015[[#This Row],[水路]],"")</f>
        <v>1</v>
      </c>
      <c r="D884" s="22" t="str">
        <f t="shared" si="55"/>
        <v>3011</v>
      </c>
      <c r="E884" s="22">
        <f>IFERROR(テーブル_Swim015[[#This Row],[選手番号]],"")</f>
        <v>0</v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>030</v>
      </c>
      <c r="J884" s="22">
        <f t="shared" si="57"/>
        <v>1</v>
      </c>
      <c r="K884" s="22">
        <f t="shared" si="58"/>
        <v>1</v>
      </c>
    </row>
    <row r="885" spans="1:11" s="22" customFormat="1" x14ac:dyDescent="0.15">
      <c r="A885" s="22">
        <f>IFERROR(テーブル_Swim015[[#This Row],[競技番号]],"")</f>
        <v>30</v>
      </c>
      <c r="B885" s="22">
        <f>IFERROR(テーブル_Swim015[[#This Row],[組]],"")</f>
        <v>1</v>
      </c>
      <c r="C885" s="22">
        <f>IFERROR(テーブル_Swim015[[#This Row],[水路]],"")</f>
        <v>2</v>
      </c>
      <c r="D885" s="22" t="str">
        <f t="shared" si="55"/>
        <v>3012</v>
      </c>
      <c r="E885" s="22">
        <f>IFERROR(テーブル_Swim015[[#This Row],[選手番号]],"")</f>
        <v>74</v>
      </c>
      <c r="F885" s="22" t="str">
        <f>IFERROR(VLOOKUP(E885,Sheet3!A:H,3,0),"")</f>
        <v xml:space="preserve">森　　瑛心                    </v>
      </c>
      <c r="G885" s="22" t="str">
        <f>IFERROR(VLOOKUP(E885,Sheet3!A:H,8,0),"")</f>
        <v xml:space="preserve">ＭＧ瀬戸内      </v>
      </c>
      <c r="H885" s="22" t="str">
        <f>IFERROR(VLOOKUP(E885,Sheet2!A:B,2,0),"")</f>
        <v/>
      </c>
      <c r="I885" s="22" t="str">
        <f t="shared" si="56"/>
        <v>7430</v>
      </c>
      <c r="J885" s="22">
        <f t="shared" si="57"/>
        <v>1</v>
      </c>
      <c r="K885" s="22">
        <f t="shared" si="58"/>
        <v>2</v>
      </c>
    </row>
    <row r="886" spans="1:11" s="22" customFormat="1" x14ac:dyDescent="0.15">
      <c r="A886" s="22">
        <f>IFERROR(テーブル_Swim015[[#This Row],[競技番号]],"")</f>
        <v>30</v>
      </c>
      <c r="B886" s="22">
        <f>IFERROR(テーブル_Swim015[[#This Row],[組]],"")</f>
        <v>1</v>
      </c>
      <c r="C886" s="22">
        <f>IFERROR(テーブル_Swim015[[#This Row],[水路]],"")</f>
        <v>3</v>
      </c>
      <c r="D886" s="22" t="str">
        <f t="shared" si="55"/>
        <v>3013</v>
      </c>
      <c r="E886" s="22">
        <f>IFERROR(テーブル_Swim015[[#This Row],[選手番号]],"")</f>
        <v>58</v>
      </c>
      <c r="F886" s="22" t="str">
        <f>IFERROR(VLOOKUP(E886,Sheet3!A:H,3,0),"")</f>
        <v xml:space="preserve">脇　　章人                    </v>
      </c>
      <c r="G886" s="22" t="str">
        <f>IFERROR(VLOOKUP(E886,Sheet3!A:H,8,0),"")</f>
        <v xml:space="preserve">ｴﾘｴｰﾙSRT        </v>
      </c>
      <c r="H886" s="22" t="str">
        <f>IFERROR(VLOOKUP(E886,Sheet2!A:B,2,0),"")</f>
        <v/>
      </c>
      <c r="I886" s="22" t="str">
        <f t="shared" si="56"/>
        <v>5830</v>
      </c>
      <c r="J886" s="22">
        <f t="shared" si="57"/>
        <v>1</v>
      </c>
      <c r="K886" s="22">
        <f t="shared" si="58"/>
        <v>3</v>
      </c>
    </row>
    <row r="887" spans="1:11" s="22" customFormat="1" x14ac:dyDescent="0.15">
      <c r="A887" s="22">
        <f>IFERROR(テーブル_Swim015[[#This Row],[競技番号]],"")</f>
        <v>30</v>
      </c>
      <c r="B887" s="22">
        <f>IFERROR(テーブル_Swim015[[#This Row],[組]],"")</f>
        <v>1</v>
      </c>
      <c r="C887" s="22">
        <f>IFERROR(テーブル_Swim015[[#This Row],[水路]],"")</f>
        <v>4</v>
      </c>
      <c r="D887" s="22" t="str">
        <f t="shared" si="55"/>
        <v>3014</v>
      </c>
      <c r="E887" s="22">
        <f>IFERROR(テーブル_Swim015[[#This Row],[選手番号]],"")</f>
        <v>184</v>
      </c>
      <c r="F887" s="22" t="str">
        <f>IFERROR(VLOOKUP(E887,Sheet3!A:H,3,0),"")</f>
        <v xml:space="preserve">藤並　拓郎                    </v>
      </c>
      <c r="G887" s="22" t="str">
        <f>IFERROR(VLOOKUP(E887,Sheet3!A:H,8,0),"")</f>
        <v xml:space="preserve">フィッタ松山    </v>
      </c>
      <c r="H887" s="22" t="str">
        <f>IFERROR(VLOOKUP(E887,Sheet2!A:B,2,0),"")</f>
        <v/>
      </c>
      <c r="I887" s="22" t="str">
        <f t="shared" si="56"/>
        <v>18430</v>
      </c>
      <c r="J887" s="22">
        <f t="shared" si="57"/>
        <v>1</v>
      </c>
      <c r="K887" s="22">
        <f t="shared" si="58"/>
        <v>4</v>
      </c>
    </row>
    <row r="888" spans="1:11" s="22" customFormat="1" x14ac:dyDescent="0.15">
      <c r="A888" s="22">
        <f>IFERROR(テーブル_Swim015[[#This Row],[競技番号]],"")</f>
        <v>30</v>
      </c>
      <c r="B888" s="22">
        <f>IFERROR(テーブル_Swim015[[#This Row],[組]],"")</f>
        <v>1</v>
      </c>
      <c r="C888" s="22">
        <f>IFERROR(テーブル_Swim015[[#This Row],[水路]],"")</f>
        <v>5</v>
      </c>
      <c r="D888" s="22" t="str">
        <f t="shared" si="55"/>
        <v>3015</v>
      </c>
      <c r="E888" s="22">
        <f>IFERROR(テーブル_Swim015[[#This Row],[選手番号]],"")</f>
        <v>293</v>
      </c>
      <c r="F888" s="22" t="str">
        <f>IFERROR(VLOOKUP(E888,Sheet3!A:H,3,0),"")</f>
        <v xml:space="preserve">宇都宮　充                    </v>
      </c>
      <c r="G888" s="22" t="str">
        <f>IFERROR(VLOOKUP(E888,Sheet3!A:H,8,0),"")</f>
        <v xml:space="preserve">ﾌｨｯﾀｴﾐﾌﾙ松前    </v>
      </c>
      <c r="H888" s="22" t="str">
        <f>IFERROR(VLOOKUP(E888,Sheet2!A:B,2,0),"")</f>
        <v/>
      </c>
      <c r="I888" s="22" t="str">
        <f t="shared" si="56"/>
        <v>29330</v>
      </c>
      <c r="J888" s="22">
        <f t="shared" si="57"/>
        <v>1</v>
      </c>
      <c r="K888" s="22">
        <f t="shared" si="58"/>
        <v>5</v>
      </c>
    </row>
    <row r="889" spans="1:11" s="22" customFormat="1" x14ac:dyDescent="0.15">
      <c r="A889" s="22">
        <f>IFERROR(テーブル_Swim015[[#This Row],[競技番号]],"")</f>
        <v>30</v>
      </c>
      <c r="B889" s="22">
        <f>IFERROR(テーブル_Swim015[[#This Row],[組]],"")</f>
        <v>1</v>
      </c>
      <c r="C889" s="22">
        <f>IFERROR(テーブル_Swim015[[#This Row],[水路]],"")</f>
        <v>6</v>
      </c>
      <c r="D889" s="22" t="str">
        <f t="shared" si="55"/>
        <v>3016</v>
      </c>
      <c r="E889" s="22">
        <f>IFERROR(テーブル_Swim015[[#This Row],[選手番号]],"")</f>
        <v>122</v>
      </c>
      <c r="F889" s="22" t="str">
        <f>IFERROR(VLOOKUP(E889,Sheet3!A:H,3,0),"")</f>
        <v xml:space="preserve">廣瀬　功武                    </v>
      </c>
      <c r="G889" s="22" t="str">
        <f>IFERROR(VLOOKUP(E889,Sheet3!A:H,8,0),"")</f>
        <v xml:space="preserve">八幡浜ＳＣ      </v>
      </c>
      <c r="H889" s="22" t="str">
        <f>IFERROR(VLOOKUP(E889,Sheet2!A:B,2,0),"")</f>
        <v/>
      </c>
      <c r="I889" s="22" t="str">
        <f t="shared" si="56"/>
        <v>12230</v>
      </c>
      <c r="J889" s="22">
        <f t="shared" si="57"/>
        <v>1</v>
      </c>
      <c r="K889" s="22">
        <f t="shared" si="58"/>
        <v>6</v>
      </c>
    </row>
    <row r="890" spans="1:11" s="22" customFormat="1" x14ac:dyDescent="0.15">
      <c r="A890" s="22">
        <f>IFERROR(テーブル_Swim015[[#This Row],[競技番号]],"")</f>
        <v>30</v>
      </c>
      <c r="B890" s="22">
        <f>IFERROR(テーブル_Swim015[[#This Row],[組]],"")</f>
        <v>1</v>
      </c>
      <c r="C890" s="22">
        <f>IFERROR(テーブル_Swim015[[#This Row],[水路]],"")</f>
        <v>7</v>
      </c>
      <c r="D890" s="22" t="str">
        <f t="shared" si="55"/>
        <v>3017</v>
      </c>
      <c r="E890" s="22">
        <f>IFERROR(テーブル_Swim015[[#This Row],[選手番号]],"")</f>
        <v>0</v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>030</v>
      </c>
      <c r="J890" s="22">
        <f t="shared" si="57"/>
        <v>1</v>
      </c>
      <c r="K890" s="22">
        <f t="shared" si="58"/>
        <v>7</v>
      </c>
    </row>
    <row r="891" spans="1:11" s="22" customFormat="1" x14ac:dyDescent="0.15">
      <c r="A891" s="22">
        <f>IFERROR(テーブル_Swim015[[#This Row],[競技番号]],"")</f>
        <v>30</v>
      </c>
      <c r="B891" s="22">
        <f>IFERROR(テーブル_Swim015[[#This Row],[組]],"")</f>
        <v>2</v>
      </c>
      <c r="C891" s="22">
        <f>IFERROR(テーブル_Swim015[[#This Row],[水路]],"")</f>
        <v>1</v>
      </c>
      <c r="D891" s="22" t="str">
        <f t="shared" si="55"/>
        <v>3021</v>
      </c>
      <c r="E891" s="22">
        <f>IFERROR(テーブル_Swim015[[#This Row],[選手番号]],"")</f>
        <v>218</v>
      </c>
      <c r="F891" s="22" t="str">
        <f>IFERROR(VLOOKUP(E891,Sheet3!A:H,3,0),"")</f>
        <v xml:space="preserve">渡部　透真                    </v>
      </c>
      <c r="G891" s="22" t="str">
        <f>IFERROR(VLOOKUP(E891,Sheet3!A:H,8,0),"")</f>
        <v xml:space="preserve">フィッタ重信    </v>
      </c>
      <c r="H891" s="22" t="str">
        <f>IFERROR(VLOOKUP(E891,Sheet2!A:B,2,0),"")</f>
        <v/>
      </c>
      <c r="I891" s="22" t="str">
        <f t="shared" si="56"/>
        <v>21830</v>
      </c>
      <c r="J891" s="22">
        <f t="shared" si="57"/>
        <v>2</v>
      </c>
      <c r="K891" s="22">
        <f t="shared" si="58"/>
        <v>1</v>
      </c>
    </row>
    <row r="892" spans="1:11" s="22" customFormat="1" x14ac:dyDescent="0.15">
      <c r="A892" s="22">
        <f>IFERROR(テーブル_Swim015[[#This Row],[競技番号]],"")</f>
        <v>30</v>
      </c>
      <c r="B892" s="22">
        <f>IFERROR(テーブル_Swim015[[#This Row],[組]],"")</f>
        <v>2</v>
      </c>
      <c r="C892" s="22">
        <f>IFERROR(テーブル_Swim015[[#This Row],[水路]],"")</f>
        <v>2</v>
      </c>
      <c r="D892" s="22" t="str">
        <f t="shared" si="55"/>
        <v>3022</v>
      </c>
      <c r="E892" s="22">
        <f>IFERROR(テーブル_Swim015[[#This Row],[選手番号]],"")</f>
        <v>10</v>
      </c>
      <c r="F892" s="22" t="str">
        <f>IFERROR(VLOOKUP(E892,Sheet3!A:H,3,0),"")</f>
        <v xml:space="preserve">玉井　央輔                    </v>
      </c>
      <c r="G892" s="22" t="str">
        <f>IFERROR(VLOOKUP(E892,Sheet3!A:H,8,0),"")</f>
        <v xml:space="preserve">五百木ＳＣ      </v>
      </c>
      <c r="H892" s="22" t="str">
        <f>IFERROR(VLOOKUP(E892,Sheet2!A:B,2,0),"")</f>
        <v/>
      </c>
      <c r="I892" s="22" t="str">
        <f t="shared" si="56"/>
        <v>1030</v>
      </c>
      <c r="J892" s="22">
        <f t="shared" si="57"/>
        <v>2</v>
      </c>
      <c r="K892" s="22">
        <f t="shared" si="58"/>
        <v>2</v>
      </c>
    </row>
    <row r="893" spans="1:11" s="22" customFormat="1" x14ac:dyDescent="0.15">
      <c r="A893" s="22">
        <f>IFERROR(テーブル_Swim015[[#This Row],[競技番号]],"")</f>
        <v>30</v>
      </c>
      <c r="B893" s="22">
        <f>IFERROR(テーブル_Swim015[[#This Row],[組]],"")</f>
        <v>2</v>
      </c>
      <c r="C893" s="22">
        <f>IFERROR(テーブル_Swim015[[#This Row],[水路]],"")</f>
        <v>3</v>
      </c>
      <c r="D893" s="22" t="str">
        <f t="shared" si="55"/>
        <v>3023</v>
      </c>
      <c r="E893" s="22">
        <f>IFERROR(テーブル_Swim015[[#This Row],[選手番号]],"")</f>
        <v>287</v>
      </c>
      <c r="F893" s="22" t="str">
        <f>IFERROR(VLOOKUP(E893,Sheet3!A:H,3,0),"")</f>
        <v xml:space="preserve">長野　愛斗                    </v>
      </c>
      <c r="G893" s="22" t="str">
        <f>IFERROR(VLOOKUP(E893,Sheet3!A:H,8,0),"")</f>
        <v xml:space="preserve">ﾌｨｯﾀｴﾐﾌﾙ松前    </v>
      </c>
      <c r="H893" s="22" t="str">
        <f>IFERROR(VLOOKUP(E893,Sheet2!A:B,2,0),"")</f>
        <v/>
      </c>
      <c r="I893" s="22" t="str">
        <f t="shared" si="56"/>
        <v>28730</v>
      </c>
      <c r="J893" s="22">
        <f t="shared" si="57"/>
        <v>2</v>
      </c>
      <c r="K893" s="22">
        <f t="shared" si="58"/>
        <v>3</v>
      </c>
    </row>
    <row r="894" spans="1:11" s="22" customFormat="1" x14ac:dyDescent="0.15">
      <c r="A894" s="22">
        <f>IFERROR(テーブル_Swim015[[#This Row],[競技番号]],"")</f>
        <v>30</v>
      </c>
      <c r="B894" s="22">
        <f>IFERROR(テーブル_Swim015[[#This Row],[組]],"")</f>
        <v>2</v>
      </c>
      <c r="C894" s="22">
        <f>IFERROR(テーブル_Swim015[[#This Row],[水路]],"")</f>
        <v>4</v>
      </c>
      <c r="D894" s="22" t="str">
        <f t="shared" si="55"/>
        <v>3024</v>
      </c>
      <c r="E894" s="22">
        <f>IFERROR(テーブル_Swim015[[#This Row],[選手番号]],"")</f>
        <v>241</v>
      </c>
      <c r="F894" s="22" t="str">
        <f>IFERROR(VLOOKUP(E894,Sheet3!A:H,3,0),"")</f>
        <v xml:space="preserve">玉井　淳規                    </v>
      </c>
      <c r="G894" s="22" t="str">
        <f>IFERROR(VLOOKUP(E894,Sheet3!A:H,8,0),"")</f>
        <v xml:space="preserve">リー保内        </v>
      </c>
      <c r="H894" s="22" t="str">
        <f>IFERROR(VLOOKUP(E894,Sheet2!A:B,2,0),"")</f>
        <v/>
      </c>
      <c r="I894" s="22" t="str">
        <f t="shared" si="56"/>
        <v>24130</v>
      </c>
      <c r="J894" s="22">
        <f t="shared" si="57"/>
        <v>2</v>
      </c>
      <c r="K894" s="22">
        <f t="shared" si="58"/>
        <v>4</v>
      </c>
    </row>
    <row r="895" spans="1:11" s="22" customFormat="1" x14ac:dyDescent="0.15">
      <c r="A895" s="22">
        <f>IFERROR(テーブル_Swim015[[#This Row],[競技番号]],"")</f>
        <v>30</v>
      </c>
      <c r="B895" s="22">
        <f>IFERROR(テーブル_Swim015[[#This Row],[組]],"")</f>
        <v>2</v>
      </c>
      <c r="C895" s="22">
        <f>IFERROR(テーブル_Swim015[[#This Row],[水路]],"")</f>
        <v>5</v>
      </c>
      <c r="D895" s="22" t="str">
        <f t="shared" si="55"/>
        <v>3025</v>
      </c>
      <c r="E895" s="22">
        <f>IFERROR(テーブル_Swim015[[#This Row],[選手番号]],"")</f>
        <v>41</v>
      </c>
      <c r="F895" s="22" t="str">
        <f>IFERROR(VLOOKUP(E895,Sheet3!A:H,3,0),"")</f>
        <v xml:space="preserve">田井　雄斗                    </v>
      </c>
      <c r="G895" s="22" t="str">
        <f>IFERROR(VLOOKUP(E895,Sheet3!A:H,8,0),"")</f>
        <v xml:space="preserve">南海ＤＣ        </v>
      </c>
      <c r="H895" s="22" t="str">
        <f>IFERROR(VLOOKUP(E895,Sheet2!A:B,2,0),"")</f>
        <v/>
      </c>
      <c r="I895" s="22" t="str">
        <f t="shared" si="56"/>
        <v>4130</v>
      </c>
      <c r="J895" s="22">
        <f t="shared" si="57"/>
        <v>2</v>
      </c>
      <c r="K895" s="22">
        <f t="shared" si="58"/>
        <v>5</v>
      </c>
    </row>
    <row r="896" spans="1:11" s="22" customFormat="1" x14ac:dyDescent="0.15">
      <c r="A896" s="22">
        <f>IFERROR(テーブル_Swim015[[#This Row],[競技番号]],"")</f>
        <v>30</v>
      </c>
      <c r="B896" s="22">
        <f>IFERROR(テーブル_Swim015[[#This Row],[組]],"")</f>
        <v>2</v>
      </c>
      <c r="C896" s="22">
        <f>IFERROR(テーブル_Swim015[[#This Row],[水路]],"")</f>
        <v>6</v>
      </c>
      <c r="D896" s="22" t="str">
        <f t="shared" si="55"/>
        <v>3026</v>
      </c>
      <c r="E896" s="22">
        <f>IFERROR(テーブル_Swim015[[#This Row],[選手番号]],"")</f>
        <v>150</v>
      </c>
      <c r="F896" s="22" t="str">
        <f>IFERROR(VLOOKUP(E896,Sheet3!A:H,3,0),"")</f>
        <v xml:space="preserve">山田　睦己                    </v>
      </c>
      <c r="G896" s="22" t="str">
        <f>IFERROR(VLOOKUP(E896,Sheet3!A:H,8,0),"")</f>
        <v xml:space="preserve">ＭＧ双葉        </v>
      </c>
      <c r="H896" s="22" t="str">
        <f>IFERROR(VLOOKUP(E896,Sheet2!A:B,2,0),"")</f>
        <v/>
      </c>
      <c r="I896" s="22" t="str">
        <f t="shared" si="56"/>
        <v>15030</v>
      </c>
      <c r="J896" s="22">
        <f t="shared" si="57"/>
        <v>2</v>
      </c>
      <c r="K896" s="22">
        <f t="shared" si="58"/>
        <v>6</v>
      </c>
    </row>
    <row r="897" spans="1:11" s="22" customFormat="1" x14ac:dyDescent="0.15">
      <c r="A897" s="22">
        <f>IFERROR(テーブル_Swim015[[#This Row],[競技番号]],"")</f>
        <v>30</v>
      </c>
      <c r="B897" s="22">
        <f>IFERROR(テーブル_Swim015[[#This Row],[組]],"")</f>
        <v>2</v>
      </c>
      <c r="C897" s="22">
        <f>IFERROR(テーブル_Swim015[[#This Row],[水路]],"")</f>
        <v>7</v>
      </c>
      <c r="D897" s="22" t="str">
        <f t="shared" si="55"/>
        <v>3027</v>
      </c>
      <c r="E897" s="22">
        <f>IFERROR(テーブル_Swim015[[#This Row],[選手番号]],"")</f>
        <v>276</v>
      </c>
      <c r="F897" s="22" t="str">
        <f>IFERROR(VLOOKUP(E897,Sheet3!A:H,3,0),"")</f>
        <v xml:space="preserve">宇佐美弥市                    </v>
      </c>
      <c r="G897" s="22" t="str">
        <f>IFERROR(VLOOKUP(E897,Sheet3!A:H,8,0),"")</f>
        <v xml:space="preserve">ﾌｧｲﾌﾞﾃﾝ東予     </v>
      </c>
      <c r="H897" s="22" t="str">
        <f>IFERROR(VLOOKUP(E897,Sheet2!A:B,2,0),"")</f>
        <v/>
      </c>
      <c r="I897" s="22" t="str">
        <f t="shared" si="56"/>
        <v>27630</v>
      </c>
      <c r="J897" s="22">
        <f t="shared" si="57"/>
        <v>2</v>
      </c>
      <c r="K897" s="22">
        <f t="shared" si="58"/>
        <v>7</v>
      </c>
    </row>
    <row r="898" spans="1:11" s="22" customFormat="1" x14ac:dyDescent="0.15">
      <c r="A898" s="22">
        <f>IFERROR(テーブル_Swim015[[#This Row],[競技番号]],"")</f>
        <v>30</v>
      </c>
      <c r="B898" s="22">
        <f>IFERROR(テーブル_Swim015[[#This Row],[組]],"")</f>
        <v>3</v>
      </c>
      <c r="C898" s="22">
        <f>IFERROR(テーブル_Swim015[[#This Row],[水路]],"")</f>
        <v>1</v>
      </c>
      <c r="D898" s="22" t="str">
        <f t="shared" si="55"/>
        <v>3031</v>
      </c>
      <c r="E898" s="22">
        <f>IFERROR(テーブル_Swim015[[#This Row],[選手番号]],"")</f>
        <v>284</v>
      </c>
      <c r="F898" s="22" t="str">
        <f>IFERROR(VLOOKUP(E898,Sheet3!A:H,3,0),"")</f>
        <v xml:space="preserve">兵頭虎太朗                    </v>
      </c>
      <c r="G898" s="22" t="str">
        <f>IFERROR(VLOOKUP(E898,Sheet3!A:H,8,0),"")</f>
        <v xml:space="preserve">ﾌｨｯﾀｴﾐﾌﾙ松前    </v>
      </c>
      <c r="H898" s="22" t="str">
        <f>IFERROR(VLOOKUP(E898,Sheet2!A:B,2,0),"")</f>
        <v/>
      </c>
      <c r="I898" s="22" t="str">
        <f t="shared" si="56"/>
        <v>28430</v>
      </c>
      <c r="J898" s="22">
        <f t="shared" si="57"/>
        <v>3</v>
      </c>
      <c r="K898" s="22">
        <f t="shared" si="58"/>
        <v>1</v>
      </c>
    </row>
    <row r="899" spans="1:11" s="22" customFormat="1" x14ac:dyDescent="0.15">
      <c r="A899" s="22">
        <f>IFERROR(テーブル_Swim015[[#This Row],[競技番号]],"")</f>
        <v>30</v>
      </c>
      <c r="B899" s="22">
        <f>IFERROR(テーブル_Swim015[[#This Row],[組]],"")</f>
        <v>3</v>
      </c>
      <c r="C899" s="22">
        <f>IFERROR(テーブル_Swim015[[#This Row],[水路]],"")</f>
        <v>2</v>
      </c>
      <c r="D899" s="22" t="str">
        <f t="shared" ref="D899:D962" si="59">CONCATENATE(A899,B899,C899)</f>
        <v>3032</v>
      </c>
      <c r="E899" s="22">
        <f>IFERROR(テーブル_Swim015[[#This Row],[選手番号]],"")</f>
        <v>250</v>
      </c>
      <c r="F899" s="22" t="str">
        <f>IFERROR(VLOOKUP(E899,Sheet3!A:H,3,0),"")</f>
        <v xml:space="preserve">田中　文也                    </v>
      </c>
      <c r="G899" s="22" t="str">
        <f>IFERROR(VLOOKUP(E899,Sheet3!A:H,8,0),"")</f>
        <v xml:space="preserve">フィッタ吉田    </v>
      </c>
      <c r="H899" s="22" t="str">
        <f>IFERROR(VLOOKUP(E899,Sheet2!A:B,2,0),"")</f>
        <v/>
      </c>
      <c r="I899" s="22" t="str">
        <f t="shared" si="56"/>
        <v>25030</v>
      </c>
      <c r="J899" s="22">
        <f t="shared" si="57"/>
        <v>3</v>
      </c>
      <c r="K899" s="22">
        <f t="shared" si="58"/>
        <v>2</v>
      </c>
    </row>
    <row r="900" spans="1:11" s="22" customFormat="1" x14ac:dyDescent="0.15">
      <c r="A900" s="22">
        <f>IFERROR(テーブル_Swim015[[#This Row],[競技番号]],"")</f>
        <v>30</v>
      </c>
      <c r="B900" s="22">
        <f>IFERROR(テーブル_Swim015[[#This Row],[組]],"")</f>
        <v>3</v>
      </c>
      <c r="C900" s="22">
        <f>IFERROR(テーブル_Swim015[[#This Row],[水路]],"")</f>
        <v>3</v>
      </c>
      <c r="D900" s="22" t="str">
        <f t="shared" si="59"/>
        <v>3033</v>
      </c>
      <c r="E900" s="22">
        <f>IFERROR(テーブル_Swim015[[#This Row],[選手番号]],"")</f>
        <v>274</v>
      </c>
      <c r="F900" s="22" t="str">
        <f>IFERROR(VLOOKUP(E900,Sheet3!A:H,3,0),"")</f>
        <v xml:space="preserve">塩見　頼生                    </v>
      </c>
      <c r="G900" s="22" t="str">
        <f>IFERROR(VLOOKUP(E900,Sheet3!A:H,8,0),"")</f>
        <v xml:space="preserve">ﾌｧｲﾌﾞﾃﾝ東予     </v>
      </c>
      <c r="H900" s="22" t="str">
        <f>IFERROR(VLOOKUP(E900,Sheet2!A:B,2,0),"")</f>
        <v/>
      </c>
      <c r="I900" s="22" t="str">
        <f t="shared" si="56"/>
        <v>27430</v>
      </c>
      <c r="J900" s="22">
        <f t="shared" si="57"/>
        <v>3</v>
      </c>
      <c r="K900" s="22">
        <f t="shared" si="58"/>
        <v>3</v>
      </c>
    </row>
    <row r="901" spans="1:11" s="22" customFormat="1" x14ac:dyDescent="0.15">
      <c r="A901" s="22">
        <f>IFERROR(テーブル_Swim015[[#This Row],[競技番号]],"")</f>
        <v>30</v>
      </c>
      <c r="B901" s="22">
        <f>IFERROR(テーブル_Swim015[[#This Row],[組]],"")</f>
        <v>3</v>
      </c>
      <c r="C901" s="22">
        <f>IFERROR(テーブル_Swim015[[#This Row],[水路]],"")</f>
        <v>4</v>
      </c>
      <c r="D901" s="22" t="str">
        <f t="shared" si="59"/>
        <v>3034</v>
      </c>
      <c r="E901" s="22">
        <f>IFERROR(テーブル_Swim015[[#This Row],[選手番号]],"")</f>
        <v>341</v>
      </c>
      <c r="F901" s="22" t="str">
        <f>IFERROR(VLOOKUP(E901,Sheet3!A:H,3,0),"")</f>
        <v xml:space="preserve">村田　　楓                    </v>
      </c>
      <c r="G901" s="22" t="str">
        <f>IFERROR(VLOOKUP(E901,Sheet3!A:H,8,0),"")</f>
        <v xml:space="preserve">AQUA            </v>
      </c>
      <c r="H901" s="22" t="str">
        <f>IFERROR(VLOOKUP(E901,Sheet2!A:B,2,0),"")</f>
        <v/>
      </c>
      <c r="I901" s="22" t="str">
        <f t="shared" si="56"/>
        <v>34130</v>
      </c>
      <c r="J901" s="22">
        <f t="shared" si="57"/>
        <v>3</v>
      </c>
      <c r="K901" s="22">
        <f t="shared" si="58"/>
        <v>4</v>
      </c>
    </row>
    <row r="902" spans="1:11" s="22" customFormat="1" x14ac:dyDescent="0.15">
      <c r="A902" s="22">
        <f>IFERROR(テーブル_Swim015[[#This Row],[競技番号]],"")</f>
        <v>30</v>
      </c>
      <c r="B902" s="22">
        <f>IFERROR(テーブル_Swim015[[#This Row],[組]],"")</f>
        <v>3</v>
      </c>
      <c r="C902" s="22">
        <f>IFERROR(テーブル_Swim015[[#This Row],[水路]],"")</f>
        <v>5</v>
      </c>
      <c r="D902" s="22" t="str">
        <f t="shared" si="59"/>
        <v>3035</v>
      </c>
      <c r="E902" s="22">
        <f>IFERROR(テーブル_Swim015[[#This Row],[選手番号]],"")</f>
        <v>283</v>
      </c>
      <c r="F902" s="22" t="str">
        <f>IFERROR(VLOOKUP(E902,Sheet3!A:H,3,0),"")</f>
        <v xml:space="preserve">忽那　海音                    </v>
      </c>
      <c r="G902" s="22" t="str">
        <f>IFERROR(VLOOKUP(E902,Sheet3!A:H,8,0),"")</f>
        <v xml:space="preserve">ﾌｨｯﾀｴﾐﾌﾙ松前    </v>
      </c>
      <c r="H902" s="22" t="str">
        <f>IFERROR(VLOOKUP(E902,Sheet2!A:B,2,0),"")</f>
        <v/>
      </c>
      <c r="I902" s="22" t="str">
        <f t="shared" si="56"/>
        <v>28330</v>
      </c>
      <c r="J902" s="22">
        <f t="shared" si="57"/>
        <v>3</v>
      </c>
      <c r="K902" s="22">
        <f t="shared" si="58"/>
        <v>5</v>
      </c>
    </row>
    <row r="903" spans="1:11" s="22" customFormat="1" x14ac:dyDescent="0.15">
      <c r="A903" s="22">
        <f>IFERROR(テーブル_Swim015[[#This Row],[競技番号]],"")</f>
        <v>30</v>
      </c>
      <c r="B903" s="22">
        <f>IFERROR(テーブル_Swim015[[#This Row],[組]],"")</f>
        <v>3</v>
      </c>
      <c r="C903" s="22">
        <f>IFERROR(テーブル_Swim015[[#This Row],[水路]],"")</f>
        <v>6</v>
      </c>
      <c r="D903" s="22" t="str">
        <f t="shared" si="59"/>
        <v>3036</v>
      </c>
      <c r="E903" s="22">
        <f>IFERROR(テーブル_Swim015[[#This Row],[選手番号]],"")</f>
        <v>80</v>
      </c>
      <c r="F903" s="22" t="str">
        <f>IFERROR(VLOOKUP(E903,Sheet3!A:H,3,0),"")</f>
        <v xml:space="preserve">福田　英寿                    </v>
      </c>
      <c r="G903" s="22" t="str">
        <f>IFERROR(VLOOKUP(E903,Sheet3!A:H,8,0),"")</f>
        <v xml:space="preserve">ファイブテン    </v>
      </c>
      <c r="H903" s="22" t="str">
        <f>IFERROR(VLOOKUP(E903,Sheet2!A:B,2,0),"")</f>
        <v/>
      </c>
      <c r="I903" s="22" t="str">
        <f t="shared" si="56"/>
        <v>8030</v>
      </c>
      <c r="J903" s="22">
        <f t="shared" si="57"/>
        <v>3</v>
      </c>
      <c r="K903" s="22">
        <f t="shared" si="58"/>
        <v>6</v>
      </c>
    </row>
    <row r="904" spans="1:11" s="22" customFormat="1" x14ac:dyDescent="0.15">
      <c r="A904" s="22">
        <f>IFERROR(テーブル_Swim015[[#This Row],[競技番号]],"")</f>
        <v>30</v>
      </c>
      <c r="B904" s="22">
        <f>IFERROR(テーブル_Swim015[[#This Row],[組]],"")</f>
        <v>3</v>
      </c>
      <c r="C904" s="22">
        <f>IFERROR(テーブル_Swim015[[#This Row],[水路]],"")</f>
        <v>7</v>
      </c>
      <c r="D904" s="22" t="str">
        <f t="shared" si="59"/>
        <v>3037</v>
      </c>
      <c r="E904" s="22">
        <f>IFERROR(テーブル_Swim015[[#This Row],[選手番号]],"")</f>
        <v>318</v>
      </c>
      <c r="F904" s="22" t="str">
        <f>IFERROR(VLOOKUP(E904,Sheet3!A:H,3,0),"")</f>
        <v xml:space="preserve">石坂　剛也                    </v>
      </c>
      <c r="G904" s="22" t="str">
        <f>IFERROR(VLOOKUP(E904,Sheet3!A:H,8,0),"")</f>
        <v xml:space="preserve">しまなみST      </v>
      </c>
      <c r="H904" s="22" t="str">
        <f>IFERROR(VLOOKUP(E904,Sheet2!A:B,2,0),"")</f>
        <v/>
      </c>
      <c r="I904" s="22" t="str">
        <f t="shared" si="56"/>
        <v>31830</v>
      </c>
      <c r="J904" s="22">
        <f t="shared" si="57"/>
        <v>3</v>
      </c>
      <c r="K904" s="22">
        <f t="shared" si="58"/>
        <v>7</v>
      </c>
    </row>
    <row r="905" spans="1:11" s="22" customFormat="1" x14ac:dyDescent="0.15">
      <c r="A905" s="22">
        <f>IFERROR(テーブル_Swim015[[#This Row],[競技番号]],"")</f>
        <v>30</v>
      </c>
      <c r="B905" s="22">
        <f>IFERROR(テーブル_Swim015[[#This Row],[組]],"")</f>
        <v>4</v>
      </c>
      <c r="C905" s="22">
        <f>IFERROR(テーブル_Swim015[[#This Row],[水路]],"")</f>
        <v>1</v>
      </c>
      <c r="D905" s="22" t="str">
        <f t="shared" si="59"/>
        <v>3041</v>
      </c>
      <c r="E905" s="22">
        <f>IFERROR(テーブル_Swim015[[#This Row],[選手番号]],"")</f>
        <v>238</v>
      </c>
      <c r="F905" s="22" t="str">
        <f>IFERROR(VLOOKUP(E905,Sheet3!A:H,3,0),"")</f>
        <v xml:space="preserve">小原　知也                    </v>
      </c>
      <c r="G905" s="22" t="str">
        <f>IFERROR(VLOOKUP(E905,Sheet3!A:H,8,0),"")</f>
        <v xml:space="preserve">リー保内        </v>
      </c>
      <c r="H905" s="22" t="str">
        <f>IFERROR(VLOOKUP(E905,Sheet2!A:B,2,0),"")</f>
        <v/>
      </c>
      <c r="I905" s="22" t="str">
        <f t="shared" si="56"/>
        <v>23830</v>
      </c>
      <c r="J905" s="22">
        <f t="shared" si="57"/>
        <v>4</v>
      </c>
      <c r="K905" s="22">
        <f t="shared" si="58"/>
        <v>1</v>
      </c>
    </row>
    <row r="906" spans="1:11" s="22" customFormat="1" x14ac:dyDescent="0.15">
      <c r="A906" s="22">
        <f>IFERROR(テーブル_Swim015[[#This Row],[競技番号]],"")</f>
        <v>30</v>
      </c>
      <c r="B906" s="22">
        <f>IFERROR(テーブル_Swim015[[#This Row],[組]],"")</f>
        <v>4</v>
      </c>
      <c r="C906" s="22">
        <f>IFERROR(テーブル_Swim015[[#This Row],[水路]],"")</f>
        <v>2</v>
      </c>
      <c r="D906" s="22" t="str">
        <f t="shared" si="59"/>
        <v>3042</v>
      </c>
      <c r="E906" s="22">
        <f>IFERROR(テーブル_Swim015[[#This Row],[選手番号]],"")</f>
        <v>54</v>
      </c>
      <c r="F906" s="22" t="str">
        <f>IFERROR(VLOOKUP(E906,Sheet3!A:H,3,0),"")</f>
        <v xml:space="preserve">内田　圭祐                    </v>
      </c>
      <c r="G906" s="22" t="str">
        <f>IFERROR(VLOOKUP(E906,Sheet3!A:H,8,0),"")</f>
        <v xml:space="preserve">ｴﾘｴｰﾙSRT        </v>
      </c>
      <c r="H906" s="22" t="str">
        <f>IFERROR(VLOOKUP(E906,Sheet2!A:B,2,0),"")</f>
        <v/>
      </c>
      <c r="I906" s="22" t="str">
        <f t="shared" si="56"/>
        <v>5430</v>
      </c>
      <c r="J906" s="22">
        <f t="shared" si="57"/>
        <v>4</v>
      </c>
      <c r="K906" s="22">
        <f t="shared" si="58"/>
        <v>2</v>
      </c>
    </row>
    <row r="907" spans="1:11" s="22" customFormat="1" x14ac:dyDescent="0.15">
      <c r="A907" s="22">
        <f>IFERROR(テーブル_Swim015[[#This Row],[競技番号]],"")</f>
        <v>30</v>
      </c>
      <c r="B907" s="22">
        <f>IFERROR(テーブル_Swim015[[#This Row],[組]],"")</f>
        <v>4</v>
      </c>
      <c r="C907" s="22">
        <f>IFERROR(テーブル_Swim015[[#This Row],[水路]],"")</f>
        <v>3</v>
      </c>
      <c r="D907" s="22" t="str">
        <f t="shared" si="59"/>
        <v>3043</v>
      </c>
      <c r="E907" s="22">
        <f>IFERROR(テーブル_Swim015[[#This Row],[選手番号]],"")</f>
        <v>266</v>
      </c>
      <c r="F907" s="22" t="str">
        <f>IFERROR(VLOOKUP(E907,Sheet3!A:H,3,0),"")</f>
        <v xml:space="preserve">篠﨑　　翔                    </v>
      </c>
      <c r="G907" s="22" t="str">
        <f>IFERROR(VLOOKUP(E907,Sheet3!A:H,8,0),"")</f>
        <v xml:space="preserve">Ryuow           </v>
      </c>
      <c r="H907" s="22" t="str">
        <f>IFERROR(VLOOKUP(E907,Sheet2!A:B,2,0),"")</f>
        <v/>
      </c>
      <c r="I907" s="22" t="str">
        <f t="shared" si="56"/>
        <v>26630</v>
      </c>
      <c r="J907" s="22">
        <f t="shared" si="57"/>
        <v>4</v>
      </c>
      <c r="K907" s="22">
        <f t="shared" si="58"/>
        <v>3</v>
      </c>
    </row>
    <row r="908" spans="1:11" s="22" customFormat="1" x14ac:dyDescent="0.15">
      <c r="A908" s="22">
        <f>IFERROR(テーブル_Swim015[[#This Row],[競技番号]],"")</f>
        <v>30</v>
      </c>
      <c r="B908" s="22">
        <f>IFERROR(テーブル_Swim015[[#This Row],[組]],"")</f>
        <v>4</v>
      </c>
      <c r="C908" s="22">
        <f>IFERROR(テーブル_Swim015[[#This Row],[水路]],"")</f>
        <v>4</v>
      </c>
      <c r="D908" s="22" t="str">
        <f t="shared" si="59"/>
        <v>3044</v>
      </c>
      <c r="E908" s="22">
        <f>IFERROR(テーブル_Swim015[[#This Row],[選手番号]],"")</f>
        <v>148</v>
      </c>
      <c r="F908" s="22" t="str">
        <f>IFERROR(VLOOKUP(E908,Sheet3!A:H,3,0),"")</f>
        <v xml:space="preserve">長野　　弘                    </v>
      </c>
      <c r="G908" s="22" t="str">
        <f>IFERROR(VLOOKUP(E908,Sheet3!A:H,8,0),"")</f>
        <v xml:space="preserve">ＭＧ双葉        </v>
      </c>
      <c r="H908" s="22" t="str">
        <f>IFERROR(VLOOKUP(E908,Sheet2!A:B,2,0),"")</f>
        <v/>
      </c>
      <c r="I908" s="22" t="str">
        <f t="shared" si="56"/>
        <v>14830</v>
      </c>
      <c r="J908" s="22">
        <f t="shared" si="57"/>
        <v>4</v>
      </c>
      <c r="K908" s="22">
        <f t="shared" si="58"/>
        <v>4</v>
      </c>
    </row>
    <row r="909" spans="1:11" s="22" customFormat="1" x14ac:dyDescent="0.15">
      <c r="A909" s="22">
        <f>IFERROR(テーブル_Swim015[[#This Row],[競技番号]],"")</f>
        <v>30</v>
      </c>
      <c r="B909" s="22">
        <f>IFERROR(テーブル_Swim015[[#This Row],[組]],"")</f>
        <v>4</v>
      </c>
      <c r="C909" s="22">
        <f>IFERROR(テーブル_Swim015[[#This Row],[水路]],"")</f>
        <v>5</v>
      </c>
      <c r="D909" s="22" t="str">
        <f t="shared" si="59"/>
        <v>3045</v>
      </c>
      <c r="E909" s="22">
        <f>IFERROR(テーブル_Swim015[[#This Row],[選手番号]],"")</f>
        <v>249</v>
      </c>
      <c r="F909" s="22" t="str">
        <f>IFERROR(VLOOKUP(E909,Sheet3!A:H,3,0),"")</f>
        <v xml:space="preserve">大加田　凌                    </v>
      </c>
      <c r="G909" s="22" t="str">
        <f>IFERROR(VLOOKUP(E909,Sheet3!A:H,8,0),"")</f>
        <v xml:space="preserve">フィッタ吉田    </v>
      </c>
      <c r="H909" s="22" t="str">
        <f>IFERROR(VLOOKUP(E909,Sheet2!A:B,2,0),"")</f>
        <v/>
      </c>
      <c r="I909" s="22" t="str">
        <f t="shared" si="56"/>
        <v>24930</v>
      </c>
      <c r="J909" s="22">
        <f t="shared" si="57"/>
        <v>4</v>
      </c>
      <c r="K909" s="22">
        <f t="shared" si="58"/>
        <v>5</v>
      </c>
    </row>
    <row r="910" spans="1:11" s="22" customFormat="1" x14ac:dyDescent="0.15">
      <c r="A910" s="22">
        <f>IFERROR(テーブル_Swim015[[#This Row],[競技番号]],"")</f>
        <v>30</v>
      </c>
      <c r="B910" s="22">
        <f>IFERROR(テーブル_Swim015[[#This Row],[組]],"")</f>
        <v>4</v>
      </c>
      <c r="C910" s="22">
        <f>IFERROR(テーブル_Swim015[[#This Row],[水路]],"")</f>
        <v>6</v>
      </c>
      <c r="D910" s="22" t="str">
        <f t="shared" si="59"/>
        <v>3046</v>
      </c>
      <c r="E910" s="22">
        <f>IFERROR(テーブル_Swim015[[#This Row],[選手番号]],"")</f>
        <v>71</v>
      </c>
      <c r="F910" s="22" t="str">
        <f>IFERROR(VLOOKUP(E910,Sheet3!A:H,3,0),"")</f>
        <v xml:space="preserve">加藤　雄大                    </v>
      </c>
      <c r="G910" s="22" t="str">
        <f>IFERROR(VLOOKUP(E910,Sheet3!A:H,8,0),"")</f>
        <v xml:space="preserve">ＭＧ瀬戸内      </v>
      </c>
      <c r="H910" s="22" t="str">
        <f>IFERROR(VLOOKUP(E910,Sheet2!A:B,2,0),"")</f>
        <v/>
      </c>
      <c r="I910" s="22" t="str">
        <f t="shared" si="56"/>
        <v>7130</v>
      </c>
      <c r="J910" s="22">
        <f t="shared" si="57"/>
        <v>4</v>
      </c>
      <c r="K910" s="22">
        <f t="shared" si="58"/>
        <v>6</v>
      </c>
    </row>
    <row r="911" spans="1:11" s="22" customFormat="1" x14ac:dyDescent="0.15">
      <c r="A911" s="22">
        <f>IFERROR(テーブル_Swim015[[#This Row],[競技番号]],"")</f>
        <v>30</v>
      </c>
      <c r="B911" s="22">
        <f>IFERROR(テーブル_Swim015[[#This Row],[組]],"")</f>
        <v>4</v>
      </c>
      <c r="C911" s="22">
        <f>IFERROR(テーブル_Swim015[[#This Row],[水路]],"")</f>
        <v>7</v>
      </c>
      <c r="D911" s="22" t="str">
        <f t="shared" si="59"/>
        <v>3047</v>
      </c>
      <c r="E911" s="22">
        <f>IFERROR(テーブル_Swim015[[#This Row],[選手番号]],"")</f>
        <v>236</v>
      </c>
      <c r="F911" s="22" t="str">
        <f>IFERROR(VLOOKUP(E911,Sheet3!A:H,3,0),"")</f>
        <v xml:space="preserve">呉石　智哉                    </v>
      </c>
      <c r="G911" s="22" t="str">
        <f>IFERROR(VLOOKUP(E911,Sheet3!A:H,8,0),"")</f>
        <v xml:space="preserve">リー保内        </v>
      </c>
      <c r="H911" s="22" t="str">
        <f>IFERROR(VLOOKUP(E911,Sheet2!A:B,2,0),"")</f>
        <v/>
      </c>
      <c r="I911" s="22" t="str">
        <f t="shared" si="56"/>
        <v>23630</v>
      </c>
      <c r="J911" s="22">
        <f t="shared" si="57"/>
        <v>4</v>
      </c>
      <c r="K911" s="22">
        <f t="shared" si="58"/>
        <v>7</v>
      </c>
    </row>
    <row r="912" spans="1:11" s="22" customFormat="1" x14ac:dyDescent="0.15">
      <c r="A912" s="22">
        <f>IFERROR(テーブル_Swim015[[#This Row],[競技番号]],"")</f>
        <v>31</v>
      </c>
      <c r="B912" s="22">
        <f>IFERROR(テーブル_Swim015[[#This Row],[組]],"")</f>
        <v>1</v>
      </c>
      <c r="C912" s="22">
        <f>IFERROR(テーブル_Swim015[[#This Row],[水路]],"")</f>
        <v>1</v>
      </c>
      <c r="D912" s="22" t="str">
        <f t="shared" si="59"/>
        <v>3111</v>
      </c>
      <c r="E912" s="22">
        <f>IFERROR(テーブル_Swim015[[#This Row],[選手番号]],"")</f>
        <v>0</v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>031</v>
      </c>
      <c r="J912" s="22">
        <f t="shared" si="57"/>
        <v>1</v>
      </c>
      <c r="K912" s="22">
        <f t="shared" si="58"/>
        <v>1</v>
      </c>
    </row>
    <row r="913" spans="1:11" s="22" customFormat="1" x14ac:dyDescent="0.15">
      <c r="A913" s="22">
        <f>IFERROR(テーブル_Swim015[[#This Row],[競技番号]],"")</f>
        <v>31</v>
      </c>
      <c r="B913" s="22">
        <f>IFERROR(テーブル_Swim015[[#This Row],[組]],"")</f>
        <v>1</v>
      </c>
      <c r="C913" s="22">
        <f>IFERROR(テーブル_Swim015[[#This Row],[水路]],"")</f>
        <v>2</v>
      </c>
      <c r="D913" s="22" t="str">
        <f t="shared" si="59"/>
        <v>3112</v>
      </c>
      <c r="E913" s="22">
        <f>IFERROR(テーブル_Swim015[[#This Row],[選手番号]],"")</f>
        <v>65</v>
      </c>
      <c r="F913" s="22" t="str">
        <f>IFERROR(VLOOKUP(E913,Sheet3!A:H,3,0),"")</f>
        <v xml:space="preserve">三宅　玲奈                    </v>
      </c>
      <c r="G913" s="22" t="str">
        <f>IFERROR(VLOOKUP(E913,Sheet3!A:H,8,0),"")</f>
        <v xml:space="preserve">西条ＳＣ        </v>
      </c>
      <c r="H913" s="22" t="str">
        <f>IFERROR(VLOOKUP(E913,Sheet2!A:B,2,0),"")</f>
        <v/>
      </c>
      <c r="I913" s="22" t="str">
        <f t="shared" si="56"/>
        <v>6531</v>
      </c>
      <c r="J913" s="22">
        <f t="shared" si="57"/>
        <v>1</v>
      </c>
      <c r="K913" s="22">
        <f t="shared" si="58"/>
        <v>2</v>
      </c>
    </row>
    <row r="914" spans="1:11" s="22" customFormat="1" x14ac:dyDescent="0.15">
      <c r="A914" s="22">
        <f>IFERROR(テーブル_Swim015[[#This Row],[競技番号]],"")</f>
        <v>31</v>
      </c>
      <c r="B914" s="22">
        <f>IFERROR(テーブル_Swim015[[#This Row],[組]],"")</f>
        <v>1</v>
      </c>
      <c r="C914" s="22">
        <f>IFERROR(テーブル_Swim015[[#This Row],[水路]],"")</f>
        <v>3</v>
      </c>
      <c r="D914" s="22" t="str">
        <f t="shared" si="59"/>
        <v>3113</v>
      </c>
      <c r="E914" s="22">
        <f>IFERROR(テーブル_Swim015[[#This Row],[選手番号]],"")</f>
        <v>321</v>
      </c>
      <c r="F914" s="22" t="str">
        <f>IFERROR(VLOOKUP(E914,Sheet3!A:H,3,0),"")</f>
        <v xml:space="preserve">日淺　　華                    </v>
      </c>
      <c r="G914" s="22" t="str">
        <f>IFERROR(VLOOKUP(E914,Sheet3!A:H,8,0),"")</f>
        <v xml:space="preserve">しまなみST      </v>
      </c>
      <c r="H914" s="22" t="str">
        <f>IFERROR(VLOOKUP(E914,Sheet2!A:B,2,0),"")</f>
        <v/>
      </c>
      <c r="I914" s="22" t="str">
        <f t="shared" si="56"/>
        <v>32131</v>
      </c>
      <c r="J914" s="22">
        <f t="shared" si="57"/>
        <v>1</v>
      </c>
      <c r="K914" s="22">
        <f t="shared" si="58"/>
        <v>3</v>
      </c>
    </row>
    <row r="915" spans="1:11" s="22" customFormat="1" x14ac:dyDescent="0.15">
      <c r="A915" s="22">
        <f>IFERROR(テーブル_Swim015[[#This Row],[競技番号]],"")</f>
        <v>31</v>
      </c>
      <c r="B915" s="22">
        <f>IFERROR(テーブル_Swim015[[#This Row],[組]],"")</f>
        <v>1</v>
      </c>
      <c r="C915" s="22">
        <f>IFERROR(テーブル_Swim015[[#This Row],[水路]],"")</f>
        <v>4</v>
      </c>
      <c r="D915" s="22" t="str">
        <f t="shared" si="59"/>
        <v>3114</v>
      </c>
      <c r="E915" s="22">
        <f>IFERROR(テーブル_Swim015[[#This Row],[選手番号]],"")</f>
        <v>245</v>
      </c>
      <c r="F915" s="22" t="str">
        <f>IFERROR(VLOOKUP(E915,Sheet3!A:H,3,0),"")</f>
        <v xml:space="preserve">宇都宮由奈                    </v>
      </c>
      <c r="G915" s="22" t="str">
        <f>IFERROR(VLOOKUP(E915,Sheet3!A:H,8,0),"")</f>
        <v xml:space="preserve">リー保内        </v>
      </c>
      <c r="H915" s="22" t="str">
        <f>IFERROR(VLOOKUP(E915,Sheet2!A:B,2,0),"")</f>
        <v/>
      </c>
      <c r="I915" s="22" t="str">
        <f t="shared" ref="I915:I978" si="60">CONCATENATE(E915,A915)</f>
        <v>24531</v>
      </c>
      <c r="J915" s="22">
        <f t="shared" ref="J915:J978" si="61">B915</f>
        <v>1</v>
      </c>
      <c r="K915" s="22">
        <f t="shared" ref="K915:K978" si="62">C915</f>
        <v>4</v>
      </c>
    </row>
    <row r="916" spans="1:11" s="22" customFormat="1" x14ac:dyDescent="0.15">
      <c r="A916" s="22">
        <f>IFERROR(テーブル_Swim015[[#This Row],[競技番号]],"")</f>
        <v>31</v>
      </c>
      <c r="B916" s="22">
        <f>IFERROR(テーブル_Swim015[[#This Row],[組]],"")</f>
        <v>1</v>
      </c>
      <c r="C916" s="22">
        <f>IFERROR(テーブル_Swim015[[#This Row],[水路]],"")</f>
        <v>5</v>
      </c>
      <c r="D916" s="22" t="str">
        <f t="shared" si="59"/>
        <v>3115</v>
      </c>
      <c r="E916" s="22">
        <f>IFERROR(テーブル_Swim015[[#This Row],[選手番号]],"")</f>
        <v>301</v>
      </c>
      <c r="F916" s="22" t="str">
        <f>IFERROR(VLOOKUP(E916,Sheet3!A:H,3,0),"")</f>
        <v xml:space="preserve">内藤　結華                    </v>
      </c>
      <c r="G916" s="22" t="str">
        <f>IFERROR(VLOOKUP(E916,Sheet3!A:H,8,0),"")</f>
        <v xml:space="preserve">ﾌｨｯﾀｴﾐﾌﾙ松前    </v>
      </c>
      <c r="H916" s="22" t="str">
        <f>IFERROR(VLOOKUP(E916,Sheet2!A:B,2,0),"")</f>
        <v/>
      </c>
      <c r="I916" s="22" t="str">
        <f t="shared" si="60"/>
        <v>30131</v>
      </c>
      <c r="J916" s="22">
        <f t="shared" si="61"/>
        <v>1</v>
      </c>
      <c r="K916" s="22">
        <f t="shared" si="62"/>
        <v>5</v>
      </c>
    </row>
    <row r="917" spans="1:11" s="22" customFormat="1" x14ac:dyDescent="0.15">
      <c r="A917" s="22">
        <f>IFERROR(テーブル_Swim015[[#This Row],[競技番号]],"")</f>
        <v>31</v>
      </c>
      <c r="B917" s="22">
        <f>IFERROR(テーブル_Swim015[[#This Row],[組]],"")</f>
        <v>1</v>
      </c>
      <c r="C917" s="22">
        <f>IFERROR(テーブル_Swim015[[#This Row],[水路]],"")</f>
        <v>6</v>
      </c>
      <c r="D917" s="22" t="str">
        <f t="shared" si="59"/>
        <v>3116</v>
      </c>
      <c r="E917" s="22">
        <f>IFERROR(テーブル_Swim015[[#This Row],[選手番号]],"")</f>
        <v>246</v>
      </c>
      <c r="F917" s="22" t="str">
        <f>IFERROR(VLOOKUP(E917,Sheet3!A:H,3,0),"")</f>
        <v xml:space="preserve">清水　結生                    </v>
      </c>
      <c r="G917" s="22" t="str">
        <f>IFERROR(VLOOKUP(E917,Sheet3!A:H,8,0),"")</f>
        <v xml:space="preserve">リー保内        </v>
      </c>
      <c r="H917" s="22" t="str">
        <f>IFERROR(VLOOKUP(E917,Sheet2!A:B,2,0),"")</f>
        <v/>
      </c>
      <c r="I917" s="22" t="str">
        <f t="shared" si="60"/>
        <v>24631</v>
      </c>
      <c r="J917" s="22">
        <f t="shared" si="61"/>
        <v>1</v>
      </c>
      <c r="K917" s="22">
        <f t="shared" si="62"/>
        <v>6</v>
      </c>
    </row>
    <row r="918" spans="1:11" s="22" customFormat="1" x14ac:dyDescent="0.15">
      <c r="A918" s="22">
        <f>IFERROR(テーブル_Swim015[[#This Row],[競技番号]],"")</f>
        <v>31</v>
      </c>
      <c r="B918" s="22">
        <f>IFERROR(テーブル_Swim015[[#This Row],[組]],"")</f>
        <v>1</v>
      </c>
      <c r="C918" s="22">
        <f>IFERROR(テーブル_Swim015[[#This Row],[水路]],"")</f>
        <v>7</v>
      </c>
      <c r="D918" s="22" t="str">
        <f t="shared" si="59"/>
        <v>3117</v>
      </c>
      <c r="E918" s="22">
        <f>IFERROR(テーブル_Swim015[[#This Row],[選手番号]],"")</f>
        <v>0</v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>031</v>
      </c>
      <c r="J918" s="22">
        <f t="shared" si="61"/>
        <v>1</v>
      </c>
      <c r="K918" s="22">
        <f t="shared" si="62"/>
        <v>7</v>
      </c>
    </row>
    <row r="919" spans="1:11" s="22" customFormat="1" x14ac:dyDescent="0.15">
      <c r="A919" s="22">
        <f>IFERROR(テーブル_Swim015[[#This Row],[競技番号]],"")</f>
        <v>31</v>
      </c>
      <c r="B919" s="22">
        <f>IFERROR(テーブル_Swim015[[#This Row],[組]],"")</f>
        <v>2</v>
      </c>
      <c r="C919" s="22">
        <f>IFERROR(テーブル_Swim015[[#This Row],[水路]],"")</f>
        <v>1</v>
      </c>
      <c r="D919" s="22" t="str">
        <f t="shared" si="59"/>
        <v>3121</v>
      </c>
      <c r="E919" s="22">
        <f>IFERROR(テーブル_Swim015[[#This Row],[選手番号]],"")</f>
        <v>124</v>
      </c>
      <c r="F919" s="22" t="str">
        <f>IFERROR(VLOOKUP(E919,Sheet3!A:H,3,0),"")</f>
        <v xml:space="preserve">山中　紗和                    </v>
      </c>
      <c r="G919" s="22" t="str">
        <f>IFERROR(VLOOKUP(E919,Sheet3!A:H,8,0),"")</f>
        <v xml:space="preserve">八幡浜ＳＣ      </v>
      </c>
      <c r="H919" s="22" t="str">
        <f>IFERROR(VLOOKUP(E919,Sheet2!A:B,2,0),"")</f>
        <v/>
      </c>
      <c r="I919" s="22" t="str">
        <f t="shared" si="60"/>
        <v>12431</v>
      </c>
      <c r="J919" s="22">
        <f t="shared" si="61"/>
        <v>2</v>
      </c>
      <c r="K919" s="22">
        <f t="shared" si="62"/>
        <v>1</v>
      </c>
    </row>
    <row r="920" spans="1:11" s="22" customFormat="1" x14ac:dyDescent="0.15">
      <c r="A920" s="22">
        <f>IFERROR(テーブル_Swim015[[#This Row],[競技番号]],"")</f>
        <v>31</v>
      </c>
      <c r="B920" s="22">
        <f>IFERROR(テーブル_Swim015[[#This Row],[組]],"")</f>
        <v>2</v>
      </c>
      <c r="C920" s="22">
        <f>IFERROR(テーブル_Swim015[[#This Row],[水路]],"")</f>
        <v>2</v>
      </c>
      <c r="D920" s="22" t="str">
        <f t="shared" si="59"/>
        <v>3122</v>
      </c>
      <c r="E920" s="22">
        <f>IFERROR(テーブル_Swim015[[#This Row],[選手番号]],"")</f>
        <v>323</v>
      </c>
      <c r="F920" s="22" t="str">
        <f>IFERROR(VLOOKUP(E920,Sheet3!A:H,3,0),"")</f>
        <v xml:space="preserve">若藤　文萌                    </v>
      </c>
      <c r="G920" s="22" t="str">
        <f>IFERROR(VLOOKUP(E920,Sheet3!A:H,8,0),"")</f>
        <v xml:space="preserve">AzuMax          </v>
      </c>
      <c r="H920" s="22" t="str">
        <f>IFERROR(VLOOKUP(E920,Sheet2!A:B,2,0),"")</f>
        <v/>
      </c>
      <c r="I920" s="22" t="str">
        <f t="shared" si="60"/>
        <v>32331</v>
      </c>
      <c r="J920" s="22">
        <f t="shared" si="61"/>
        <v>2</v>
      </c>
      <c r="K920" s="22">
        <f t="shared" si="62"/>
        <v>2</v>
      </c>
    </row>
    <row r="921" spans="1:11" s="22" customFormat="1" x14ac:dyDescent="0.15">
      <c r="A921" s="22">
        <f>IFERROR(テーブル_Swim015[[#This Row],[競技番号]],"")</f>
        <v>31</v>
      </c>
      <c r="B921" s="22">
        <f>IFERROR(テーブル_Swim015[[#This Row],[組]],"")</f>
        <v>2</v>
      </c>
      <c r="C921" s="22">
        <f>IFERROR(テーブル_Swim015[[#This Row],[水路]],"")</f>
        <v>3</v>
      </c>
      <c r="D921" s="22" t="str">
        <f t="shared" si="59"/>
        <v>3123</v>
      </c>
      <c r="E921" s="22">
        <f>IFERROR(テーブル_Swim015[[#This Row],[選手番号]],"")</f>
        <v>99</v>
      </c>
      <c r="F921" s="22" t="str">
        <f>IFERROR(VLOOKUP(E921,Sheet3!A:H,3,0),"")</f>
        <v xml:space="preserve">今城　姫桜                    </v>
      </c>
      <c r="G921" s="22" t="str">
        <f>IFERROR(VLOOKUP(E921,Sheet3!A:H,8,0),"")</f>
        <v xml:space="preserve">ファイブテン    </v>
      </c>
      <c r="H921" s="22" t="str">
        <f>IFERROR(VLOOKUP(E921,Sheet2!A:B,2,0),"")</f>
        <v/>
      </c>
      <c r="I921" s="22" t="str">
        <f t="shared" si="60"/>
        <v>9931</v>
      </c>
      <c r="J921" s="22">
        <f t="shared" si="61"/>
        <v>2</v>
      </c>
      <c r="K921" s="22">
        <f t="shared" si="62"/>
        <v>3</v>
      </c>
    </row>
    <row r="922" spans="1:11" s="22" customFormat="1" x14ac:dyDescent="0.15">
      <c r="A922" s="22">
        <f>IFERROR(テーブル_Swim015[[#This Row],[競技番号]],"")</f>
        <v>31</v>
      </c>
      <c r="B922" s="22">
        <f>IFERROR(テーブル_Swim015[[#This Row],[組]],"")</f>
        <v>2</v>
      </c>
      <c r="C922" s="22">
        <f>IFERROR(テーブル_Swim015[[#This Row],[水路]],"")</f>
        <v>4</v>
      </c>
      <c r="D922" s="22" t="str">
        <f t="shared" si="59"/>
        <v>3124</v>
      </c>
      <c r="E922" s="22">
        <f>IFERROR(テーブル_Swim015[[#This Row],[選手番号]],"")</f>
        <v>46</v>
      </c>
      <c r="F922" s="22" t="str">
        <f>IFERROR(VLOOKUP(E922,Sheet3!A:H,3,0),"")</f>
        <v xml:space="preserve">高内　七海                    </v>
      </c>
      <c r="G922" s="22" t="str">
        <f>IFERROR(VLOOKUP(E922,Sheet3!A:H,8,0),"")</f>
        <v xml:space="preserve">南海ＤＣ        </v>
      </c>
      <c r="H922" s="22" t="str">
        <f>IFERROR(VLOOKUP(E922,Sheet2!A:B,2,0),"")</f>
        <v/>
      </c>
      <c r="I922" s="22" t="str">
        <f t="shared" si="60"/>
        <v>4631</v>
      </c>
      <c r="J922" s="22">
        <f t="shared" si="61"/>
        <v>2</v>
      </c>
      <c r="K922" s="22">
        <f t="shared" si="62"/>
        <v>4</v>
      </c>
    </row>
    <row r="923" spans="1:11" s="22" customFormat="1" x14ac:dyDescent="0.15">
      <c r="A923" s="22">
        <f>IFERROR(テーブル_Swim015[[#This Row],[競技番号]],"")</f>
        <v>31</v>
      </c>
      <c r="B923" s="22">
        <f>IFERROR(テーブル_Swim015[[#This Row],[組]],"")</f>
        <v>2</v>
      </c>
      <c r="C923" s="22">
        <f>IFERROR(テーブル_Swim015[[#This Row],[水路]],"")</f>
        <v>5</v>
      </c>
      <c r="D923" s="22" t="str">
        <f t="shared" si="59"/>
        <v>3125</v>
      </c>
      <c r="E923" s="22">
        <f>IFERROR(テーブル_Swim015[[#This Row],[選手番号]],"")</f>
        <v>223</v>
      </c>
      <c r="F923" s="22" t="str">
        <f>IFERROR(VLOOKUP(E923,Sheet3!A:H,3,0),"")</f>
        <v xml:space="preserve">越智　佳澄                    </v>
      </c>
      <c r="G923" s="22" t="str">
        <f>IFERROR(VLOOKUP(E923,Sheet3!A:H,8,0),"")</f>
        <v xml:space="preserve">フィッタ重信    </v>
      </c>
      <c r="H923" s="22" t="str">
        <f>IFERROR(VLOOKUP(E923,Sheet2!A:B,2,0),"")</f>
        <v/>
      </c>
      <c r="I923" s="22" t="str">
        <f t="shared" si="60"/>
        <v>22331</v>
      </c>
      <c r="J923" s="22">
        <f t="shared" si="61"/>
        <v>2</v>
      </c>
      <c r="K923" s="22">
        <f t="shared" si="62"/>
        <v>5</v>
      </c>
    </row>
    <row r="924" spans="1:11" s="22" customFormat="1" x14ac:dyDescent="0.15">
      <c r="A924" s="22">
        <f>IFERROR(テーブル_Swim015[[#This Row],[競技番号]],"")</f>
        <v>31</v>
      </c>
      <c r="B924" s="22">
        <f>IFERROR(テーブル_Swim015[[#This Row],[組]],"")</f>
        <v>2</v>
      </c>
      <c r="C924" s="22">
        <f>IFERROR(テーブル_Swim015[[#This Row],[水路]],"")</f>
        <v>6</v>
      </c>
      <c r="D924" s="22" t="str">
        <f t="shared" si="59"/>
        <v>3126</v>
      </c>
      <c r="E924" s="22">
        <f>IFERROR(テーブル_Swim015[[#This Row],[選手番号]],"")</f>
        <v>322</v>
      </c>
      <c r="F924" s="22" t="str">
        <f>IFERROR(VLOOKUP(E924,Sheet3!A:H,3,0),"")</f>
        <v xml:space="preserve">藤田　悠生                    </v>
      </c>
      <c r="G924" s="22" t="str">
        <f>IFERROR(VLOOKUP(E924,Sheet3!A:H,8,0),"")</f>
        <v xml:space="preserve">AzuMax          </v>
      </c>
      <c r="H924" s="22" t="str">
        <f>IFERROR(VLOOKUP(E924,Sheet2!A:B,2,0),"")</f>
        <v/>
      </c>
      <c r="I924" s="22" t="str">
        <f t="shared" si="60"/>
        <v>32231</v>
      </c>
      <c r="J924" s="22">
        <f t="shared" si="61"/>
        <v>2</v>
      </c>
      <c r="K924" s="22">
        <f t="shared" si="62"/>
        <v>6</v>
      </c>
    </row>
    <row r="925" spans="1:11" s="22" customFormat="1" x14ac:dyDescent="0.15">
      <c r="A925" s="22">
        <f>IFERROR(テーブル_Swim015[[#This Row],[競技番号]],"")</f>
        <v>31</v>
      </c>
      <c r="B925" s="22">
        <f>IFERROR(テーブル_Swim015[[#This Row],[組]],"")</f>
        <v>2</v>
      </c>
      <c r="C925" s="22">
        <f>IFERROR(テーブル_Swim015[[#This Row],[水路]],"")</f>
        <v>7</v>
      </c>
      <c r="D925" s="22" t="str">
        <f t="shared" si="59"/>
        <v>3127</v>
      </c>
      <c r="E925" s="22">
        <f>IFERROR(テーブル_Swim015[[#This Row],[選手番号]],"")</f>
        <v>97</v>
      </c>
      <c r="F925" s="22" t="str">
        <f>IFERROR(VLOOKUP(E925,Sheet3!A:H,3,0),"")</f>
        <v xml:space="preserve">神野　桃花                    </v>
      </c>
      <c r="G925" s="22" t="str">
        <f>IFERROR(VLOOKUP(E925,Sheet3!A:H,8,0),"")</f>
        <v xml:space="preserve">ファイブテン    </v>
      </c>
      <c r="H925" s="22" t="str">
        <f>IFERROR(VLOOKUP(E925,Sheet2!A:B,2,0),"")</f>
        <v/>
      </c>
      <c r="I925" s="22" t="str">
        <f t="shared" si="60"/>
        <v>9731</v>
      </c>
      <c r="J925" s="22">
        <f t="shared" si="61"/>
        <v>2</v>
      </c>
      <c r="K925" s="22">
        <f t="shared" si="62"/>
        <v>7</v>
      </c>
    </row>
    <row r="926" spans="1:11" s="22" customFormat="1" x14ac:dyDescent="0.15">
      <c r="A926" s="22">
        <f>IFERROR(テーブル_Swim015[[#This Row],[競技番号]],"")</f>
        <v>31</v>
      </c>
      <c r="B926" s="22">
        <f>IFERROR(テーブル_Swim015[[#This Row],[組]],"")</f>
        <v>3</v>
      </c>
      <c r="C926" s="22">
        <f>IFERROR(テーブル_Swim015[[#This Row],[水路]],"")</f>
        <v>1</v>
      </c>
      <c r="D926" s="22" t="str">
        <f t="shared" si="59"/>
        <v>3131</v>
      </c>
      <c r="E926" s="22">
        <f>IFERROR(テーブル_Swim015[[#This Row],[選手番号]],"")</f>
        <v>128</v>
      </c>
      <c r="F926" s="22" t="str">
        <f>IFERROR(VLOOKUP(E926,Sheet3!A:H,3,0),"")</f>
        <v xml:space="preserve">岡本　望愛                    </v>
      </c>
      <c r="G926" s="22" t="str">
        <f>IFERROR(VLOOKUP(E926,Sheet3!A:H,8,0),"")</f>
        <v xml:space="preserve">八幡浜ＳＣ      </v>
      </c>
      <c r="H926" s="22" t="str">
        <f>IFERROR(VLOOKUP(E926,Sheet2!A:B,2,0),"")</f>
        <v/>
      </c>
      <c r="I926" s="22" t="str">
        <f t="shared" si="60"/>
        <v>12831</v>
      </c>
      <c r="J926" s="22">
        <f t="shared" si="61"/>
        <v>3</v>
      </c>
      <c r="K926" s="22">
        <f t="shared" si="62"/>
        <v>1</v>
      </c>
    </row>
    <row r="927" spans="1:11" s="22" customFormat="1" x14ac:dyDescent="0.15">
      <c r="A927" s="22">
        <f>IFERROR(テーブル_Swim015[[#This Row],[競技番号]],"")</f>
        <v>31</v>
      </c>
      <c r="B927" s="22">
        <f>IFERROR(テーブル_Swim015[[#This Row],[組]],"")</f>
        <v>3</v>
      </c>
      <c r="C927" s="22">
        <f>IFERROR(テーブル_Swim015[[#This Row],[水路]],"")</f>
        <v>2</v>
      </c>
      <c r="D927" s="22" t="str">
        <f t="shared" si="59"/>
        <v>3132</v>
      </c>
      <c r="E927" s="22">
        <f>IFERROR(テーブル_Swim015[[#This Row],[選手番号]],"")</f>
        <v>123</v>
      </c>
      <c r="F927" s="22" t="str">
        <f>IFERROR(VLOOKUP(E927,Sheet3!A:H,3,0),"")</f>
        <v xml:space="preserve">下田　天海                    </v>
      </c>
      <c r="G927" s="22" t="str">
        <f>IFERROR(VLOOKUP(E927,Sheet3!A:H,8,0),"")</f>
        <v xml:space="preserve">八幡浜ＳＣ      </v>
      </c>
      <c r="H927" s="22" t="str">
        <f>IFERROR(VLOOKUP(E927,Sheet2!A:B,2,0),"")</f>
        <v/>
      </c>
      <c r="I927" s="22" t="str">
        <f t="shared" si="60"/>
        <v>12331</v>
      </c>
      <c r="J927" s="22">
        <f t="shared" si="61"/>
        <v>3</v>
      </c>
      <c r="K927" s="22">
        <f t="shared" si="62"/>
        <v>2</v>
      </c>
    </row>
    <row r="928" spans="1:11" s="22" customFormat="1" x14ac:dyDescent="0.15">
      <c r="A928" s="22">
        <f>IFERROR(テーブル_Swim015[[#This Row],[競技番号]],"")</f>
        <v>31</v>
      </c>
      <c r="B928" s="22">
        <f>IFERROR(テーブル_Swim015[[#This Row],[組]],"")</f>
        <v>3</v>
      </c>
      <c r="C928" s="22">
        <f>IFERROR(テーブル_Swim015[[#This Row],[水路]],"")</f>
        <v>3</v>
      </c>
      <c r="D928" s="22" t="str">
        <f t="shared" si="59"/>
        <v>3133</v>
      </c>
      <c r="E928" s="22">
        <f>IFERROR(テーブル_Swim015[[#This Row],[選手番号]],"")</f>
        <v>48</v>
      </c>
      <c r="F928" s="22" t="str">
        <f>IFERROR(VLOOKUP(E928,Sheet3!A:H,3,0),"")</f>
        <v xml:space="preserve">西岡　泉美                    </v>
      </c>
      <c r="G928" s="22" t="str">
        <f>IFERROR(VLOOKUP(E928,Sheet3!A:H,8,0),"")</f>
        <v xml:space="preserve">南海ＤＣ        </v>
      </c>
      <c r="H928" s="22" t="str">
        <f>IFERROR(VLOOKUP(E928,Sheet2!A:B,2,0),"")</f>
        <v/>
      </c>
      <c r="I928" s="22" t="str">
        <f t="shared" si="60"/>
        <v>4831</v>
      </c>
      <c r="J928" s="22">
        <f t="shared" si="61"/>
        <v>3</v>
      </c>
      <c r="K928" s="22">
        <f t="shared" si="62"/>
        <v>3</v>
      </c>
    </row>
    <row r="929" spans="1:11" s="22" customFormat="1" x14ac:dyDescent="0.15">
      <c r="A929" s="22">
        <f>IFERROR(テーブル_Swim015[[#This Row],[競技番号]],"")</f>
        <v>31</v>
      </c>
      <c r="B929" s="22">
        <f>IFERROR(テーブル_Swim015[[#This Row],[組]],"")</f>
        <v>3</v>
      </c>
      <c r="C929" s="22">
        <f>IFERROR(テーブル_Swim015[[#This Row],[水路]],"")</f>
        <v>4</v>
      </c>
      <c r="D929" s="22" t="str">
        <f t="shared" si="59"/>
        <v>3134</v>
      </c>
      <c r="E929" s="22">
        <f>IFERROR(テーブル_Swim015[[#This Row],[選手番号]],"")</f>
        <v>126</v>
      </c>
      <c r="F929" s="22" t="str">
        <f>IFERROR(VLOOKUP(E929,Sheet3!A:H,3,0),"")</f>
        <v xml:space="preserve">石村　思穏                    </v>
      </c>
      <c r="G929" s="22" t="str">
        <f>IFERROR(VLOOKUP(E929,Sheet3!A:H,8,0),"")</f>
        <v xml:space="preserve">八幡浜ＳＣ      </v>
      </c>
      <c r="H929" s="22" t="str">
        <f>IFERROR(VLOOKUP(E929,Sheet2!A:B,2,0),"")</f>
        <v/>
      </c>
      <c r="I929" s="22" t="str">
        <f t="shared" si="60"/>
        <v>12631</v>
      </c>
      <c r="J929" s="22">
        <f t="shared" si="61"/>
        <v>3</v>
      </c>
      <c r="K929" s="22">
        <f t="shared" si="62"/>
        <v>4</v>
      </c>
    </row>
    <row r="930" spans="1:11" s="22" customFormat="1" x14ac:dyDescent="0.15">
      <c r="A930" s="22">
        <f>IFERROR(テーブル_Swim015[[#This Row],[競技番号]],"")</f>
        <v>31</v>
      </c>
      <c r="B930" s="22">
        <f>IFERROR(テーブル_Swim015[[#This Row],[組]],"")</f>
        <v>3</v>
      </c>
      <c r="C930" s="22">
        <f>IFERROR(テーブル_Swim015[[#This Row],[水路]],"")</f>
        <v>5</v>
      </c>
      <c r="D930" s="22" t="str">
        <f t="shared" si="59"/>
        <v>3135</v>
      </c>
      <c r="E930" s="22">
        <f>IFERROR(テーブル_Swim015[[#This Row],[選手番号]],"")</f>
        <v>76</v>
      </c>
      <c r="F930" s="22" t="str">
        <f>IFERROR(VLOOKUP(E930,Sheet3!A:H,3,0),"")</f>
        <v xml:space="preserve">文田　愛心                    </v>
      </c>
      <c r="G930" s="22" t="str">
        <f>IFERROR(VLOOKUP(E930,Sheet3!A:H,8,0),"")</f>
        <v xml:space="preserve">ＭＧ瀬戸内      </v>
      </c>
      <c r="H930" s="22" t="str">
        <f>IFERROR(VLOOKUP(E930,Sheet2!A:B,2,0),"")</f>
        <v/>
      </c>
      <c r="I930" s="22" t="str">
        <f t="shared" si="60"/>
        <v>7631</v>
      </c>
      <c r="J930" s="22">
        <f t="shared" si="61"/>
        <v>3</v>
      </c>
      <c r="K930" s="22">
        <f t="shared" si="62"/>
        <v>5</v>
      </c>
    </row>
    <row r="931" spans="1:11" s="22" customFormat="1" x14ac:dyDescent="0.15">
      <c r="A931" s="22">
        <f>IFERROR(テーブル_Swim015[[#This Row],[競技番号]],"")</f>
        <v>31</v>
      </c>
      <c r="B931" s="22">
        <f>IFERROR(テーブル_Swim015[[#This Row],[組]],"")</f>
        <v>3</v>
      </c>
      <c r="C931" s="22">
        <f>IFERROR(テーブル_Swim015[[#This Row],[水路]],"")</f>
        <v>6</v>
      </c>
      <c r="D931" s="22" t="str">
        <f t="shared" si="59"/>
        <v>3136</v>
      </c>
      <c r="E931" s="22">
        <f>IFERROR(テーブル_Swim015[[#This Row],[選手番号]],"")</f>
        <v>75</v>
      </c>
      <c r="F931" s="22" t="str">
        <f>IFERROR(VLOOKUP(E931,Sheet3!A:H,3,0),"")</f>
        <v xml:space="preserve">山本　彩実                    </v>
      </c>
      <c r="G931" s="22" t="str">
        <f>IFERROR(VLOOKUP(E931,Sheet3!A:H,8,0),"")</f>
        <v xml:space="preserve">ＭＧ瀬戸内      </v>
      </c>
      <c r="H931" s="22" t="str">
        <f>IFERROR(VLOOKUP(E931,Sheet2!A:B,2,0),"")</f>
        <v/>
      </c>
      <c r="I931" s="22" t="str">
        <f t="shared" si="60"/>
        <v>7531</v>
      </c>
      <c r="J931" s="22">
        <f t="shared" si="61"/>
        <v>3</v>
      </c>
      <c r="K931" s="22">
        <f t="shared" si="62"/>
        <v>6</v>
      </c>
    </row>
    <row r="932" spans="1:11" s="22" customFormat="1" x14ac:dyDescent="0.15">
      <c r="A932" s="22">
        <f>IFERROR(テーブル_Swim015[[#This Row],[競技番号]],"")</f>
        <v>31</v>
      </c>
      <c r="B932" s="22">
        <f>IFERROR(テーブル_Swim015[[#This Row],[組]],"")</f>
        <v>3</v>
      </c>
      <c r="C932" s="22">
        <f>IFERROR(テーブル_Swim015[[#This Row],[水路]],"")</f>
        <v>7</v>
      </c>
      <c r="D932" s="22" t="str">
        <f t="shared" si="59"/>
        <v>3137</v>
      </c>
      <c r="E932" s="22">
        <f>IFERROR(テーブル_Swim015[[#This Row],[選手番号]],"")</f>
        <v>297</v>
      </c>
      <c r="F932" s="22" t="str">
        <f>IFERROR(VLOOKUP(E932,Sheet3!A:H,3,0),"")</f>
        <v xml:space="preserve">吉田　芽央                    </v>
      </c>
      <c r="G932" s="22" t="str">
        <f>IFERROR(VLOOKUP(E932,Sheet3!A:H,8,0),"")</f>
        <v xml:space="preserve">ﾌｨｯﾀｴﾐﾌﾙ松前    </v>
      </c>
      <c r="H932" s="22" t="str">
        <f>IFERROR(VLOOKUP(E932,Sheet2!A:B,2,0),"")</f>
        <v/>
      </c>
      <c r="I932" s="22" t="str">
        <f t="shared" si="60"/>
        <v>29731</v>
      </c>
      <c r="J932" s="22">
        <f t="shared" si="61"/>
        <v>3</v>
      </c>
      <c r="K932" s="22">
        <f t="shared" si="62"/>
        <v>7</v>
      </c>
    </row>
    <row r="933" spans="1:11" s="22" customFormat="1" x14ac:dyDescent="0.15">
      <c r="A933" s="22">
        <f>IFERROR(テーブル_Swim015[[#This Row],[競技番号]],"")</f>
        <v>32</v>
      </c>
      <c r="B933" s="22">
        <f>IFERROR(テーブル_Swim015[[#This Row],[組]],"")</f>
        <v>1</v>
      </c>
      <c r="C933" s="22">
        <f>IFERROR(テーブル_Swim015[[#This Row],[水路]],"")</f>
        <v>1</v>
      </c>
      <c r="D933" s="22" t="str">
        <f t="shared" si="59"/>
        <v>3211</v>
      </c>
      <c r="E933" s="22">
        <f>IFERROR(テーブル_Swim015[[#This Row],[選手番号]],"")</f>
        <v>0</v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>032</v>
      </c>
      <c r="J933" s="22">
        <f t="shared" si="61"/>
        <v>1</v>
      </c>
      <c r="K933" s="22">
        <f t="shared" si="62"/>
        <v>1</v>
      </c>
    </row>
    <row r="934" spans="1:11" s="22" customFormat="1" x14ac:dyDescent="0.15">
      <c r="A934" s="22">
        <f>IFERROR(テーブル_Swim015[[#This Row],[競技番号]],"")</f>
        <v>32</v>
      </c>
      <c r="B934" s="22">
        <f>IFERROR(テーブル_Swim015[[#This Row],[組]],"")</f>
        <v>1</v>
      </c>
      <c r="C934" s="22">
        <f>IFERROR(テーブル_Swim015[[#This Row],[水路]],"")</f>
        <v>2</v>
      </c>
      <c r="D934" s="22" t="str">
        <f t="shared" si="59"/>
        <v>3212</v>
      </c>
      <c r="E934" s="22">
        <f>IFERROR(テーブル_Swim015[[#This Row],[選手番号]],"")</f>
        <v>0</v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>032</v>
      </c>
      <c r="J934" s="22">
        <f t="shared" si="61"/>
        <v>1</v>
      </c>
      <c r="K934" s="22">
        <f t="shared" si="62"/>
        <v>2</v>
      </c>
    </row>
    <row r="935" spans="1:11" s="22" customFormat="1" x14ac:dyDescent="0.15">
      <c r="A935" s="22">
        <f>IFERROR(テーブル_Swim015[[#This Row],[競技番号]],"")</f>
        <v>32</v>
      </c>
      <c r="B935" s="22">
        <f>IFERROR(テーブル_Swim015[[#This Row],[組]],"")</f>
        <v>1</v>
      </c>
      <c r="C935" s="22">
        <f>IFERROR(テーブル_Swim015[[#This Row],[水路]],"")</f>
        <v>3</v>
      </c>
      <c r="D935" s="22" t="str">
        <f t="shared" si="59"/>
        <v>3213</v>
      </c>
      <c r="E935" s="22">
        <f>IFERROR(テーブル_Swim015[[#This Row],[選手番号]],"")</f>
        <v>215</v>
      </c>
      <c r="F935" s="22" t="str">
        <f>IFERROR(VLOOKUP(E935,Sheet3!A:H,3,0),"")</f>
        <v xml:space="preserve">山田　航平                    </v>
      </c>
      <c r="G935" s="22" t="str">
        <f>IFERROR(VLOOKUP(E935,Sheet3!A:H,8,0),"")</f>
        <v xml:space="preserve">フィッタ重信    </v>
      </c>
      <c r="H935" s="22" t="str">
        <f>IFERROR(VLOOKUP(E935,Sheet2!A:B,2,0),"")</f>
        <v/>
      </c>
      <c r="I935" s="22" t="str">
        <f t="shared" si="60"/>
        <v>21532</v>
      </c>
      <c r="J935" s="22">
        <f t="shared" si="61"/>
        <v>1</v>
      </c>
      <c r="K935" s="22">
        <f t="shared" si="62"/>
        <v>3</v>
      </c>
    </row>
    <row r="936" spans="1:11" s="22" customFormat="1" x14ac:dyDescent="0.15">
      <c r="A936" s="22">
        <f>IFERROR(テーブル_Swim015[[#This Row],[競技番号]],"")</f>
        <v>32</v>
      </c>
      <c r="B936" s="22">
        <f>IFERROR(テーブル_Swim015[[#This Row],[組]],"")</f>
        <v>1</v>
      </c>
      <c r="C936" s="22">
        <f>IFERROR(テーブル_Swim015[[#This Row],[水路]],"")</f>
        <v>4</v>
      </c>
      <c r="D936" s="22" t="str">
        <f t="shared" si="59"/>
        <v>3214</v>
      </c>
      <c r="E936" s="22">
        <f>IFERROR(テーブル_Swim015[[#This Row],[選手番号]],"")</f>
        <v>40</v>
      </c>
      <c r="F936" s="22" t="str">
        <f>IFERROR(VLOOKUP(E936,Sheet3!A:H,3,0),"")</f>
        <v xml:space="preserve">宮内啓士郎                    </v>
      </c>
      <c r="G936" s="22" t="str">
        <f>IFERROR(VLOOKUP(E936,Sheet3!A:H,8,0),"")</f>
        <v xml:space="preserve">南海ＤＣ        </v>
      </c>
      <c r="H936" s="22" t="str">
        <f>IFERROR(VLOOKUP(E936,Sheet2!A:B,2,0),"")</f>
        <v/>
      </c>
      <c r="I936" s="22" t="str">
        <f t="shared" si="60"/>
        <v>4032</v>
      </c>
      <c r="J936" s="22">
        <f t="shared" si="61"/>
        <v>1</v>
      </c>
      <c r="K936" s="22">
        <f t="shared" si="62"/>
        <v>4</v>
      </c>
    </row>
    <row r="937" spans="1:11" s="22" customFormat="1" x14ac:dyDescent="0.15">
      <c r="A937" s="22">
        <f>IFERROR(テーブル_Swim015[[#This Row],[競技番号]],"")</f>
        <v>32</v>
      </c>
      <c r="B937" s="22">
        <f>IFERROR(テーブル_Swim015[[#This Row],[組]],"")</f>
        <v>1</v>
      </c>
      <c r="C937" s="22">
        <f>IFERROR(テーブル_Swim015[[#This Row],[水路]],"")</f>
        <v>5</v>
      </c>
      <c r="D937" s="22" t="str">
        <f t="shared" si="59"/>
        <v>3215</v>
      </c>
      <c r="E937" s="22">
        <f>IFERROR(テーブル_Swim015[[#This Row],[選手番号]],"")</f>
        <v>73</v>
      </c>
      <c r="F937" s="22" t="str">
        <f>IFERROR(VLOOKUP(E937,Sheet3!A:H,3,0),"")</f>
        <v xml:space="preserve">森　　大空                    </v>
      </c>
      <c r="G937" s="22" t="str">
        <f>IFERROR(VLOOKUP(E937,Sheet3!A:H,8,0),"")</f>
        <v xml:space="preserve">ＭＧ瀬戸内      </v>
      </c>
      <c r="H937" s="22" t="str">
        <f>IFERROR(VLOOKUP(E937,Sheet2!A:B,2,0),"")</f>
        <v/>
      </c>
      <c r="I937" s="22" t="str">
        <f t="shared" si="60"/>
        <v>7332</v>
      </c>
      <c r="J937" s="22">
        <f t="shared" si="61"/>
        <v>1</v>
      </c>
      <c r="K937" s="22">
        <f t="shared" si="62"/>
        <v>5</v>
      </c>
    </row>
    <row r="938" spans="1:11" s="22" customFormat="1" x14ac:dyDescent="0.15">
      <c r="A938" s="22">
        <f>IFERROR(テーブル_Swim015[[#This Row],[競技番号]],"")</f>
        <v>32</v>
      </c>
      <c r="B938" s="22">
        <f>IFERROR(テーブル_Swim015[[#This Row],[組]],"")</f>
        <v>1</v>
      </c>
      <c r="C938" s="22">
        <f>IFERROR(テーブル_Swim015[[#This Row],[水路]],"")</f>
        <v>6</v>
      </c>
      <c r="D938" s="22" t="str">
        <f t="shared" si="59"/>
        <v>3216</v>
      </c>
      <c r="E938" s="22">
        <f>IFERROR(テーブル_Swim015[[#This Row],[選手番号]],"")</f>
        <v>0</v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>032</v>
      </c>
      <c r="J938" s="22">
        <f t="shared" si="61"/>
        <v>1</v>
      </c>
      <c r="K938" s="22">
        <f t="shared" si="62"/>
        <v>6</v>
      </c>
    </row>
    <row r="939" spans="1:11" s="22" customFormat="1" x14ac:dyDescent="0.15">
      <c r="A939" s="22">
        <f>IFERROR(テーブル_Swim015[[#This Row],[競技番号]],"")</f>
        <v>32</v>
      </c>
      <c r="B939" s="22">
        <f>IFERROR(テーブル_Swim015[[#This Row],[組]],"")</f>
        <v>1</v>
      </c>
      <c r="C939" s="22">
        <f>IFERROR(テーブル_Swim015[[#This Row],[水路]],"")</f>
        <v>7</v>
      </c>
      <c r="D939" s="22" t="str">
        <f t="shared" si="59"/>
        <v>3217</v>
      </c>
      <c r="E939" s="22">
        <f>IFERROR(テーブル_Swim015[[#This Row],[選手番号]],"")</f>
        <v>0</v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>032</v>
      </c>
      <c r="J939" s="22">
        <f t="shared" si="61"/>
        <v>1</v>
      </c>
      <c r="K939" s="22">
        <f t="shared" si="62"/>
        <v>7</v>
      </c>
    </row>
    <row r="940" spans="1:11" s="22" customFormat="1" x14ac:dyDescent="0.15">
      <c r="A940" s="22">
        <f>IFERROR(テーブル_Swim015[[#This Row],[競技番号]],"")</f>
        <v>32</v>
      </c>
      <c r="B940" s="22">
        <f>IFERROR(テーブル_Swim015[[#This Row],[組]],"")</f>
        <v>2</v>
      </c>
      <c r="C940" s="22">
        <f>IFERROR(テーブル_Swim015[[#This Row],[水路]],"")</f>
        <v>1</v>
      </c>
      <c r="D940" s="22" t="str">
        <f t="shared" si="59"/>
        <v>3221</v>
      </c>
      <c r="E940" s="22">
        <f>IFERROR(テーブル_Swim015[[#This Row],[選手番号]],"")</f>
        <v>268</v>
      </c>
      <c r="F940" s="22" t="str">
        <f>IFERROR(VLOOKUP(E940,Sheet3!A:H,3,0),"")</f>
        <v xml:space="preserve">竹本　大輝                    </v>
      </c>
      <c r="G940" s="22" t="str">
        <f>IFERROR(VLOOKUP(E940,Sheet3!A:H,8,0),"")</f>
        <v xml:space="preserve">Ryuow           </v>
      </c>
      <c r="H940" s="22" t="str">
        <f>IFERROR(VLOOKUP(E940,Sheet2!A:B,2,0),"")</f>
        <v/>
      </c>
      <c r="I940" s="22" t="str">
        <f t="shared" si="60"/>
        <v>26832</v>
      </c>
      <c r="J940" s="22">
        <f t="shared" si="61"/>
        <v>2</v>
      </c>
      <c r="K940" s="22">
        <f t="shared" si="62"/>
        <v>1</v>
      </c>
    </row>
    <row r="941" spans="1:11" s="22" customFormat="1" x14ac:dyDescent="0.15">
      <c r="A941" s="22">
        <f>IFERROR(テーブル_Swim015[[#This Row],[競技番号]],"")</f>
        <v>32</v>
      </c>
      <c r="B941" s="22">
        <f>IFERROR(テーブル_Swim015[[#This Row],[組]],"")</f>
        <v>2</v>
      </c>
      <c r="C941" s="22">
        <f>IFERROR(テーブル_Swim015[[#This Row],[水路]],"")</f>
        <v>2</v>
      </c>
      <c r="D941" s="22" t="str">
        <f t="shared" si="59"/>
        <v>3222</v>
      </c>
      <c r="E941" s="22">
        <f>IFERROR(テーブル_Swim015[[#This Row],[選手番号]],"")</f>
        <v>239</v>
      </c>
      <c r="F941" s="22" t="str">
        <f>IFERROR(VLOOKUP(E941,Sheet3!A:H,3,0),"")</f>
        <v xml:space="preserve">竹井　絢翔                    </v>
      </c>
      <c r="G941" s="22" t="str">
        <f>IFERROR(VLOOKUP(E941,Sheet3!A:H,8,0),"")</f>
        <v xml:space="preserve">リー保内        </v>
      </c>
      <c r="H941" s="22" t="str">
        <f>IFERROR(VLOOKUP(E941,Sheet2!A:B,2,0),"")</f>
        <v/>
      </c>
      <c r="I941" s="22" t="str">
        <f t="shared" si="60"/>
        <v>23932</v>
      </c>
      <c r="J941" s="22">
        <f t="shared" si="61"/>
        <v>2</v>
      </c>
      <c r="K941" s="22">
        <f t="shared" si="62"/>
        <v>2</v>
      </c>
    </row>
    <row r="942" spans="1:11" s="22" customFormat="1" x14ac:dyDescent="0.15">
      <c r="A942" s="22">
        <f>IFERROR(テーブル_Swim015[[#This Row],[競技番号]],"")</f>
        <v>32</v>
      </c>
      <c r="B942" s="22">
        <f>IFERROR(テーブル_Swim015[[#This Row],[組]],"")</f>
        <v>2</v>
      </c>
      <c r="C942" s="22">
        <f>IFERROR(テーブル_Swim015[[#This Row],[水路]],"")</f>
        <v>3</v>
      </c>
      <c r="D942" s="22" t="str">
        <f t="shared" si="59"/>
        <v>3223</v>
      </c>
      <c r="E942" s="22">
        <f>IFERROR(テーブル_Swim015[[#This Row],[選手番号]],"")</f>
        <v>56</v>
      </c>
      <c r="F942" s="22" t="str">
        <f>IFERROR(VLOOKUP(E942,Sheet3!A:H,3,0),"")</f>
        <v xml:space="preserve">中田　陸翔                    </v>
      </c>
      <c r="G942" s="22" t="str">
        <f>IFERROR(VLOOKUP(E942,Sheet3!A:H,8,0),"")</f>
        <v xml:space="preserve">ｴﾘｴｰﾙSRT        </v>
      </c>
      <c r="H942" s="22" t="str">
        <f>IFERROR(VLOOKUP(E942,Sheet2!A:B,2,0),"")</f>
        <v/>
      </c>
      <c r="I942" s="22" t="str">
        <f t="shared" si="60"/>
        <v>5632</v>
      </c>
      <c r="J942" s="22">
        <f t="shared" si="61"/>
        <v>2</v>
      </c>
      <c r="K942" s="22">
        <f t="shared" si="62"/>
        <v>3</v>
      </c>
    </row>
    <row r="943" spans="1:11" s="22" customFormat="1" x14ac:dyDescent="0.15">
      <c r="A943" s="22">
        <f>IFERROR(テーブル_Swim015[[#This Row],[競技番号]],"")</f>
        <v>32</v>
      </c>
      <c r="B943" s="22">
        <f>IFERROR(テーブル_Swim015[[#This Row],[組]],"")</f>
        <v>2</v>
      </c>
      <c r="C943" s="22">
        <f>IFERROR(テーブル_Swim015[[#This Row],[水路]],"")</f>
        <v>4</v>
      </c>
      <c r="D943" s="22" t="str">
        <f t="shared" si="59"/>
        <v>3224</v>
      </c>
      <c r="E943" s="22">
        <f>IFERROR(テーブル_Swim015[[#This Row],[選手番号]],"")</f>
        <v>119</v>
      </c>
      <c r="F943" s="22" t="str">
        <f>IFERROR(VLOOKUP(E943,Sheet3!A:H,3,0),"")</f>
        <v xml:space="preserve">佐々木健成                    </v>
      </c>
      <c r="G943" s="22" t="str">
        <f>IFERROR(VLOOKUP(E943,Sheet3!A:H,8,0),"")</f>
        <v xml:space="preserve">八幡浜ＳＣ      </v>
      </c>
      <c r="H943" s="22" t="str">
        <f>IFERROR(VLOOKUP(E943,Sheet2!A:B,2,0),"")</f>
        <v/>
      </c>
      <c r="I943" s="22" t="str">
        <f t="shared" si="60"/>
        <v>11932</v>
      </c>
      <c r="J943" s="22">
        <f t="shared" si="61"/>
        <v>2</v>
      </c>
      <c r="K943" s="22">
        <f t="shared" si="62"/>
        <v>4</v>
      </c>
    </row>
    <row r="944" spans="1:11" s="22" customFormat="1" x14ac:dyDescent="0.15">
      <c r="A944" s="22">
        <f>IFERROR(テーブル_Swim015[[#This Row],[競技番号]],"")</f>
        <v>32</v>
      </c>
      <c r="B944" s="22">
        <f>IFERROR(テーブル_Swim015[[#This Row],[組]],"")</f>
        <v>2</v>
      </c>
      <c r="C944" s="22">
        <f>IFERROR(テーブル_Swim015[[#This Row],[水路]],"")</f>
        <v>5</v>
      </c>
      <c r="D944" s="22" t="str">
        <f t="shared" si="59"/>
        <v>3225</v>
      </c>
      <c r="E944" s="22">
        <f>IFERROR(テーブル_Swim015[[#This Row],[選手番号]],"")</f>
        <v>33</v>
      </c>
      <c r="F944" s="22" t="str">
        <f>IFERROR(VLOOKUP(E944,Sheet3!A:H,3,0),"")</f>
        <v xml:space="preserve">多川　莉玖                    </v>
      </c>
      <c r="G944" s="22" t="str">
        <f>IFERROR(VLOOKUP(E944,Sheet3!A:H,8,0),"")</f>
        <v xml:space="preserve">南海ＤＣ        </v>
      </c>
      <c r="H944" s="22" t="str">
        <f>IFERROR(VLOOKUP(E944,Sheet2!A:B,2,0),"")</f>
        <v/>
      </c>
      <c r="I944" s="22" t="str">
        <f t="shared" si="60"/>
        <v>3332</v>
      </c>
      <c r="J944" s="22">
        <f t="shared" si="61"/>
        <v>2</v>
      </c>
      <c r="K944" s="22">
        <f t="shared" si="62"/>
        <v>5</v>
      </c>
    </row>
    <row r="945" spans="1:11" s="22" customFormat="1" x14ac:dyDescent="0.15">
      <c r="A945" s="22">
        <f>IFERROR(テーブル_Swim015[[#This Row],[競技番号]],"")</f>
        <v>32</v>
      </c>
      <c r="B945" s="22">
        <f>IFERROR(テーブル_Swim015[[#This Row],[組]],"")</f>
        <v>2</v>
      </c>
      <c r="C945" s="22">
        <f>IFERROR(テーブル_Swim015[[#This Row],[水路]],"")</f>
        <v>6</v>
      </c>
      <c r="D945" s="22" t="str">
        <f t="shared" si="59"/>
        <v>3226</v>
      </c>
      <c r="E945" s="22">
        <f>IFERROR(テーブル_Swim015[[#This Row],[選手番号]],"")</f>
        <v>35</v>
      </c>
      <c r="F945" s="22" t="str">
        <f>IFERROR(VLOOKUP(E945,Sheet3!A:H,3,0),"")</f>
        <v xml:space="preserve">石﨑祐之進                    </v>
      </c>
      <c r="G945" s="22" t="str">
        <f>IFERROR(VLOOKUP(E945,Sheet3!A:H,8,0),"")</f>
        <v xml:space="preserve">南海ＤＣ        </v>
      </c>
      <c r="H945" s="22" t="str">
        <f>IFERROR(VLOOKUP(E945,Sheet2!A:B,2,0),"")</f>
        <v/>
      </c>
      <c r="I945" s="22" t="str">
        <f t="shared" si="60"/>
        <v>3532</v>
      </c>
      <c r="J945" s="22">
        <f t="shared" si="61"/>
        <v>2</v>
      </c>
      <c r="K945" s="22">
        <f t="shared" si="62"/>
        <v>6</v>
      </c>
    </row>
    <row r="946" spans="1:11" s="22" customFormat="1" x14ac:dyDescent="0.15">
      <c r="A946" s="22">
        <f>IFERROR(テーブル_Swim015[[#This Row],[競技番号]],"")</f>
        <v>32</v>
      </c>
      <c r="B946" s="22">
        <f>IFERROR(テーブル_Swim015[[#This Row],[組]],"")</f>
        <v>2</v>
      </c>
      <c r="C946" s="22">
        <f>IFERROR(テーブル_Swim015[[#This Row],[水路]],"")</f>
        <v>7</v>
      </c>
      <c r="D946" s="22" t="str">
        <f t="shared" si="59"/>
        <v>3227</v>
      </c>
      <c r="E946" s="22">
        <f>IFERROR(テーブル_Swim015[[#This Row],[選手番号]],"")</f>
        <v>38</v>
      </c>
      <c r="F946" s="22" t="str">
        <f>IFERROR(VLOOKUP(E946,Sheet3!A:H,3,0),"")</f>
        <v xml:space="preserve">西岡　颯大                    </v>
      </c>
      <c r="G946" s="22" t="str">
        <f>IFERROR(VLOOKUP(E946,Sheet3!A:H,8,0),"")</f>
        <v xml:space="preserve">南海ＤＣ        </v>
      </c>
      <c r="H946" s="22" t="str">
        <f>IFERROR(VLOOKUP(E946,Sheet2!A:B,2,0),"")</f>
        <v/>
      </c>
      <c r="I946" s="22" t="str">
        <f t="shared" si="60"/>
        <v>3832</v>
      </c>
      <c r="J946" s="22">
        <f t="shared" si="61"/>
        <v>2</v>
      </c>
      <c r="K946" s="22">
        <f t="shared" si="62"/>
        <v>7</v>
      </c>
    </row>
    <row r="947" spans="1:11" s="22" customFormat="1" x14ac:dyDescent="0.15">
      <c r="A947" s="22">
        <f>IFERROR(テーブル_Swim015[[#This Row],[競技番号]],"")</f>
        <v>32</v>
      </c>
      <c r="B947" s="22">
        <f>IFERROR(テーブル_Swim015[[#This Row],[組]],"")</f>
        <v>3</v>
      </c>
      <c r="C947" s="22">
        <f>IFERROR(テーブル_Swim015[[#This Row],[水路]],"")</f>
        <v>1</v>
      </c>
      <c r="D947" s="22" t="str">
        <f t="shared" si="59"/>
        <v>3231</v>
      </c>
      <c r="E947" s="22">
        <f>IFERROR(テーブル_Swim015[[#This Row],[選手番号]],"")</f>
        <v>275</v>
      </c>
      <c r="F947" s="22" t="str">
        <f>IFERROR(VLOOKUP(E947,Sheet3!A:H,3,0),"")</f>
        <v xml:space="preserve">石原孝太郎                    </v>
      </c>
      <c r="G947" s="22" t="str">
        <f>IFERROR(VLOOKUP(E947,Sheet3!A:H,8,0),"")</f>
        <v xml:space="preserve">ﾌｧｲﾌﾞﾃﾝ東予     </v>
      </c>
      <c r="H947" s="22" t="str">
        <f>IFERROR(VLOOKUP(E947,Sheet2!A:B,2,0),"")</f>
        <v/>
      </c>
      <c r="I947" s="22" t="str">
        <f t="shared" si="60"/>
        <v>27532</v>
      </c>
      <c r="J947" s="22">
        <f t="shared" si="61"/>
        <v>3</v>
      </c>
      <c r="K947" s="22">
        <f t="shared" si="62"/>
        <v>1</v>
      </c>
    </row>
    <row r="948" spans="1:11" s="22" customFormat="1" x14ac:dyDescent="0.15">
      <c r="A948" s="22">
        <f>IFERROR(テーブル_Swim015[[#This Row],[競技番号]],"")</f>
        <v>32</v>
      </c>
      <c r="B948" s="22">
        <f>IFERROR(テーブル_Swim015[[#This Row],[組]],"")</f>
        <v>3</v>
      </c>
      <c r="C948" s="22">
        <f>IFERROR(テーブル_Swim015[[#This Row],[水路]],"")</f>
        <v>2</v>
      </c>
      <c r="D948" s="22" t="str">
        <f t="shared" si="59"/>
        <v>3232</v>
      </c>
      <c r="E948" s="22">
        <f>IFERROR(テーブル_Swim015[[#This Row],[選手番号]],"")</f>
        <v>149</v>
      </c>
      <c r="F948" s="22" t="str">
        <f>IFERROR(VLOOKUP(E948,Sheet3!A:H,3,0),"")</f>
        <v xml:space="preserve">青野　　空                    </v>
      </c>
      <c r="G948" s="22" t="str">
        <f>IFERROR(VLOOKUP(E948,Sheet3!A:H,8,0),"")</f>
        <v xml:space="preserve">ＭＧ双葉        </v>
      </c>
      <c r="H948" s="22" t="str">
        <f>IFERROR(VLOOKUP(E948,Sheet2!A:B,2,0),"")</f>
        <v/>
      </c>
      <c r="I948" s="22" t="str">
        <f t="shared" si="60"/>
        <v>14932</v>
      </c>
      <c r="J948" s="22">
        <f t="shared" si="61"/>
        <v>3</v>
      </c>
      <c r="K948" s="22">
        <f t="shared" si="62"/>
        <v>2</v>
      </c>
    </row>
    <row r="949" spans="1:11" s="22" customFormat="1" x14ac:dyDescent="0.15">
      <c r="A949" s="22">
        <f>IFERROR(テーブル_Swim015[[#This Row],[競技番号]],"")</f>
        <v>32</v>
      </c>
      <c r="B949" s="22">
        <f>IFERROR(テーブル_Swim015[[#This Row],[組]],"")</f>
        <v>3</v>
      </c>
      <c r="C949" s="22">
        <f>IFERROR(テーブル_Swim015[[#This Row],[水路]],"")</f>
        <v>3</v>
      </c>
      <c r="D949" s="22" t="str">
        <f t="shared" si="59"/>
        <v>3233</v>
      </c>
      <c r="E949" s="22">
        <f>IFERROR(テーブル_Swim015[[#This Row],[選手番号]],"")</f>
        <v>34</v>
      </c>
      <c r="F949" s="22" t="str">
        <f>IFERROR(VLOOKUP(E949,Sheet3!A:H,3,0),"")</f>
        <v xml:space="preserve">窪田　　樹                    </v>
      </c>
      <c r="G949" s="22" t="str">
        <f>IFERROR(VLOOKUP(E949,Sheet3!A:H,8,0),"")</f>
        <v xml:space="preserve">南海ＤＣ        </v>
      </c>
      <c r="H949" s="22" t="str">
        <f>IFERROR(VLOOKUP(E949,Sheet2!A:B,2,0),"")</f>
        <v/>
      </c>
      <c r="I949" s="22" t="str">
        <f t="shared" si="60"/>
        <v>3432</v>
      </c>
      <c r="J949" s="22">
        <f t="shared" si="61"/>
        <v>3</v>
      </c>
      <c r="K949" s="22">
        <f t="shared" si="62"/>
        <v>3</v>
      </c>
    </row>
    <row r="950" spans="1:11" s="22" customFormat="1" x14ac:dyDescent="0.15">
      <c r="A950" s="22">
        <f>IFERROR(テーブル_Swim015[[#This Row],[競技番号]],"")</f>
        <v>32</v>
      </c>
      <c r="B950" s="22">
        <f>IFERROR(テーブル_Swim015[[#This Row],[組]],"")</f>
        <v>3</v>
      </c>
      <c r="C950" s="22">
        <f>IFERROR(テーブル_Swim015[[#This Row],[水路]],"")</f>
        <v>4</v>
      </c>
      <c r="D950" s="22" t="str">
        <f t="shared" si="59"/>
        <v>3234</v>
      </c>
      <c r="E950" s="22">
        <f>IFERROR(テーブル_Swim015[[#This Row],[選手番号]],"")</f>
        <v>212</v>
      </c>
      <c r="F950" s="22" t="str">
        <f>IFERROR(VLOOKUP(E950,Sheet3!A:H,3,0),"")</f>
        <v xml:space="preserve">名智　　馨                    </v>
      </c>
      <c r="G950" s="22" t="str">
        <f>IFERROR(VLOOKUP(E950,Sheet3!A:H,8,0),"")</f>
        <v xml:space="preserve">フィッタ重信    </v>
      </c>
      <c r="H950" s="22" t="str">
        <f>IFERROR(VLOOKUP(E950,Sheet2!A:B,2,0),"")</f>
        <v/>
      </c>
      <c r="I950" s="22" t="str">
        <f t="shared" si="60"/>
        <v>21232</v>
      </c>
      <c r="J950" s="22">
        <f t="shared" si="61"/>
        <v>3</v>
      </c>
      <c r="K950" s="22">
        <f t="shared" si="62"/>
        <v>4</v>
      </c>
    </row>
    <row r="951" spans="1:11" s="22" customFormat="1" x14ac:dyDescent="0.15">
      <c r="A951" s="22">
        <f>IFERROR(テーブル_Swim015[[#This Row],[競技番号]],"")</f>
        <v>32</v>
      </c>
      <c r="B951" s="22">
        <f>IFERROR(テーブル_Swim015[[#This Row],[組]],"")</f>
        <v>3</v>
      </c>
      <c r="C951" s="22">
        <f>IFERROR(テーブル_Swim015[[#This Row],[水路]],"")</f>
        <v>5</v>
      </c>
      <c r="D951" s="22" t="str">
        <f t="shared" si="59"/>
        <v>3235</v>
      </c>
      <c r="E951" s="22">
        <f>IFERROR(テーブル_Swim015[[#This Row],[選手番号]],"")</f>
        <v>117</v>
      </c>
      <c r="F951" s="22" t="str">
        <f>IFERROR(VLOOKUP(E951,Sheet3!A:H,3,0),"")</f>
        <v xml:space="preserve">菊池　真弥                    </v>
      </c>
      <c r="G951" s="22" t="str">
        <f>IFERROR(VLOOKUP(E951,Sheet3!A:H,8,0),"")</f>
        <v xml:space="preserve">八幡浜ＳＣ      </v>
      </c>
      <c r="H951" s="22" t="str">
        <f>IFERROR(VLOOKUP(E951,Sheet2!A:B,2,0),"")</f>
        <v/>
      </c>
      <c r="I951" s="22" t="str">
        <f t="shared" si="60"/>
        <v>11732</v>
      </c>
      <c r="J951" s="22">
        <f t="shared" si="61"/>
        <v>3</v>
      </c>
      <c r="K951" s="22">
        <f t="shared" si="62"/>
        <v>5</v>
      </c>
    </row>
    <row r="952" spans="1:11" s="22" customFormat="1" x14ac:dyDescent="0.15">
      <c r="A952" s="22">
        <f>IFERROR(テーブル_Swim015[[#This Row],[競技番号]],"")</f>
        <v>32</v>
      </c>
      <c r="B952" s="22">
        <f>IFERROR(テーブル_Swim015[[#This Row],[組]],"")</f>
        <v>3</v>
      </c>
      <c r="C952" s="22">
        <f>IFERROR(テーブル_Swim015[[#This Row],[水路]],"")</f>
        <v>6</v>
      </c>
      <c r="D952" s="22" t="str">
        <f t="shared" si="59"/>
        <v>3236</v>
      </c>
      <c r="E952" s="22">
        <f>IFERROR(テーブル_Swim015[[#This Row],[選手番号]],"")</f>
        <v>53</v>
      </c>
      <c r="F952" s="22" t="str">
        <f>IFERROR(VLOOKUP(E952,Sheet3!A:H,3,0),"")</f>
        <v xml:space="preserve">藤原　優斗                    </v>
      </c>
      <c r="G952" s="22" t="str">
        <f>IFERROR(VLOOKUP(E952,Sheet3!A:H,8,0),"")</f>
        <v xml:space="preserve">ｴﾘｴｰﾙSRT        </v>
      </c>
      <c r="H952" s="22" t="str">
        <f>IFERROR(VLOOKUP(E952,Sheet2!A:B,2,0),"")</f>
        <v/>
      </c>
      <c r="I952" s="22" t="str">
        <f t="shared" si="60"/>
        <v>5332</v>
      </c>
      <c r="J952" s="22">
        <f t="shared" si="61"/>
        <v>3</v>
      </c>
      <c r="K952" s="22">
        <f t="shared" si="62"/>
        <v>6</v>
      </c>
    </row>
    <row r="953" spans="1:11" s="22" customFormat="1" x14ac:dyDescent="0.15">
      <c r="A953" s="22">
        <f>IFERROR(テーブル_Swim015[[#This Row],[競技番号]],"")</f>
        <v>32</v>
      </c>
      <c r="B953" s="22">
        <f>IFERROR(テーブル_Swim015[[#This Row],[組]],"")</f>
        <v>3</v>
      </c>
      <c r="C953" s="22">
        <f>IFERROR(テーブル_Swim015[[#This Row],[水路]],"")</f>
        <v>7</v>
      </c>
      <c r="D953" s="22" t="str">
        <f t="shared" si="59"/>
        <v>3237</v>
      </c>
      <c r="E953" s="22">
        <f>IFERROR(テーブル_Swim015[[#This Row],[選手番号]],"")</f>
        <v>36</v>
      </c>
      <c r="F953" s="22" t="str">
        <f>IFERROR(VLOOKUP(E953,Sheet3!A:H,3,0),"")</f>
        <v xml:space="preserve">立石　凌翔                    </v>
      </c>
      <c r="G953" s="22" t="str">
        <f>IFERROR(VLOOKUP(E953,Sheet3!A:H,8,0),"")</f>
        <v xml:space="preserve">南海ＤＣ        </v>
      </c>
      <c r="H953" s="22" t="str">
        <f>IFERROR(VLOOKUP(E953,Sheet2!A:B,2,0),"")</f>
        <v/>
      </c>
      <c r="I953" s="22" t="str">
        <f t="shared" si="60"/>
        <v>3632</v>
      </c>
      <c r="J953" s="22">
        <f t="shared" si="61"/>
        <v>3</v>
      </c>
      <c r="K953" s="22">
        <f t="shared" si="62"/>
        <v>7</v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6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137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1821</v>
      </c>
      <c r="C2" t="s">
        <v>1821</v>
      </c>
      <c r="D2" t="b">
        <v>0</v>
      </c>
      <c r="E2" t="s">
        <v>1589</v>
      </c>
    </row>
    <row r="3" spans="1:5" x14ac:dyDescent="0.15">
      <c r="A3">
        <v>2</v>
      </c>
      <c r="B3" t="s">
        <v>1822</v>
      </c>
      <c r="C3" t="s">
        <v>1822</v>
      </c>
      <c r="D3" t="b">
        <v>0</v>
      </c>
      <c r="E3" t="s">
        <v>1524</v>
      </c>
    </row>
    <row r="4" spans="1:5" x14ac:dyDescent="0.15">
      <c r="A4">
        <v>3</v>
      </c>
      <c r="B4" t="s">
        <v>1823</v>
      </c>
      <c r="C4" t="s">
        <v>1823</v>
      </c>
      <c r="D4" t="b">
        <v>0</v>
      </c>
      <c r="E4" t="s">
        <v>1498</v>
      </c>
    </row>
    <row r="5" spans="1:5" x14ac:dyDescent="0.15">
      <c r="A5">
        <v>4</v>
      </c>
      <c r="B5" t="s">
        <v>327</v>
      </c>
      <c r="C5" t="s">
        <v>328</v>
      </c>
      <c r="D5" t="b">
        <v>0</v>
      </c>
      <c r="E5" t="s">
        <v>329</v>
      </c>
    </row>
    <row r="6" spans="1:5" x14ac:dyDescent="0.15">
      <c r="A6">
        <v>5</v>
      </c>
      <c r="B6" t="s">
        <v>1824</v>
      </c>
      <c r="C6" t="s">
        <v>1825</v>
      </c>
      <c r="D6" t="b">
        <v>0</v>
      </c>
      <c r="E6" t="s">
        <v>833</v>
      </c>
    </row>
    <row r="7" spans="1:5" x14ac:dyDescent="0.15">
      <c r="A7">
        <v>6</v>
      </c>
      <c r="B7" t="s">
        <v>1826</v>
      </c>
      <c r="C7" t="s">
        <v>1827</v>
      </c>
      <c r="D7" t="b">
        <v>0</v>
      </c>
      <c r="E7" t="s">
        <v>1305</v>
      </c>
    </row>
    <row r="8" spans="1:5" x14ac:dyDescent="0.15">
      <c r="A8">
        <v>7</v>
      </c>
      <c r="B8" t="s">
        <v>138</v>
      </c>
      <c r="C8" t="s">
        <v>1828</v>
      </c>
      <c r="D8" t="b">
        <v>0</v>
      </c>
      <c r="E8" t="s">
        <v>805</v>
      </c>
    </row>
    <row r="9" spans="1:5" x14ac:dyDescent="0.15">
      <c r="A9">
        <v>8</v>
      </c>
      <c r="B9" t="s">
        <v>1829</v>
      </c>
      <c r="C9" t="s">
        <v>1830</v>
      </c>
      <c r="D9" t="b">
        <v>0</v>
      </c>
      <c r="E9" t="s">
        <v>1571</v>
      </c>
    </row>
    <row r="10" spans="1:5" x14ac:dyDescent="0.15">
      <c r="A10">
        <v>9</v>
      </c>
      <c r="B10" t="s">
        <v>1831</v>
      </c>
      <c r="C10" t="s">
        <v>1832</v>
      </c>
      <c r="D10" t="b">
        <v>0</v>
      </c>
      <c r="E10" t="s">
        <v>1561</v>
      </c>
    </row>
    <row r="11" spans="1:5" x14ac:dyDescent="0.15">
      <c r="A11">
        <v>10</v>
      </c>
      <c r="B11" t="s">
        <v>1833</v>
      </c>
      <c r="C11" t="s">
        <v>1834</v>
      </c>
      <c r="D11" t="b">
        <v>0</v>
      </c>
      <c r="E11" t="s">
        <v>480</v>
      </c>
    </row>
    <row r="12" spans="1:5" x14ac:dyDescent="0.15">
      <c r="A12">
        <v>11</v>
      </c>
      <c r="B12" t="s">
        <v>1835</v>
      </c>
      <c r="C12" t="s">
        <v>1836</v>
      </c>
      <c r="D12" t="b">
        <v>0</v>
      </c>
      <c r="E12" t="s">
        <v>1506</v>
      </c>
    </row>
    <row r="13" spans="1:5" x14ac:dyDescent="0.15">
      <c r="A13">
        <v>12</v>
      </c>
      <c r="B13" t="s">
        <v>330</v>
      </c>
      <c r="C13" t="s">
        <v>331</v>
      </c>
      <c r="D13" t="b">
        <v>0</v>
      </c>
      <c r="E13" t="s">
        <v>332</v>
      </c>
    </row>
    <row r="14" spans="1:5" x14ac:dyDescent="0.15">
      <c r="A14">
        <v>13</v>
      </c>
      <c r="B14" t="s">
        <v>1837</v>
      </c>
      <c r="C14" t="s">
        <v>1838</v>
      </c>
      <c r="D14" t="b">
        <v>0</v>
      </c>
      <c r="E14" t="s">
        <v>1337</v>
      </c>
    </row>
    <row r="15" spans="1:5" x14ac:dyDescent="0.15">
      <c r="A15">
        <v>14</v>
      </c>
      <c r="B15" t="s">
        <v>339</v>
      </c>
      <c r="C15" t="s">
        <v>340</v>
      </c>
      <c r="D15" t="b">
        <v>0</v>
      </c>
      <c r="E15" t="s">
        <v>341</v>
      </c>
    </row>
    <row r="16" spans="1:5" x14ac:dyDescent="0.15">
      <c r="A16">
        <v>15</v>
      </c>
      <c r="B16" t="s">
        <v>1839</v>
      </c>
      <c r="C16" t="s">
        <v>1840</v>
      </c>
      <c r="D16" t="b">
        <v>0</v>
      </c>
      <c r="E16" t="s">
        <v>1218</v>
      </c>
    </row>
    <row r="17" spans="1:5" x14ac:dyDescent="0.15">
      <c r="A17">
        <v>16</v>
      </c>
      <c r="B17" t="s">
        <v>336</v>
      </c>
      <c r="C17" t="s">
        <v>337</v>
      </c>
      <c r="D17" t="b">
        <v>0</v>
      </c>
      <c r="E17" t="s">
        <v>338</v>
      </c>
    </row>
    <row r="18" spans="1:5" x14ac:dyDescent="0.15">
      <c r="A18">
        <v>17</v>
      </c>
      <c r="B18" t="s">
        <v>333</v>
      </c>
      <c r="C18" t="s">
        <v>334</v>
      </c>
      <c r="D18" t="b">
        <v>0</v>
      </c>
      <c r="E18" t="s">
        <v>335</v>
      </c>
    </row>
    <row r="19" spans="1:5" x14ac:dyDescent="0.15">
      <c r="A19">
        <v>18</v>
      </c>
      <c r="B19" t="s">
        <v>1841</v>
      </c>
      <c r="C19" t="s">
        <v>1842</v>
      </c>
      <c r="D19" t="b">
        <v>0</v>
      </c>
      <c r="E19" t="s">
        <v>1481</v>
      </c>
    </row>
    <row r="20" spans="1:5" x14ac:dyDescent="0.15">
      <c r="A20">
        <v>19</v>
      </c>
      <c r="B20" t="s">
        <v>1843</v>
      </c>
      <c r="C20" t="s">
        <v>1843</v>
      </c>
      <c r="D20" t="b">
        <v>0</v>
      </c>
      <c r="E20" t="s">
        <v>1541</v>
      </c>
    </row>
    <row r="21" spans="1:5" x14ac:dyDescent="0.15">
      <c r="A21">
        <v>20</v>
      </c>
      <c r="B21" t="s">
        <v>1844</v>
      </c>
      <c r="C21" t="s">
        <v>1845</v>
      </c>
      <c r="D21" t="b">
        <v>0</v>
      </c>
      <c r="E21" t="s">
        <v>1187</v>
      </c>
    </row>
    <row r="22" spans="1:5" x14ac:dyDescent="0.15">
      <c r="A22">
        <v>21</v>
      </c>
      <c r="B22" t="s">
        <v>324</v>
      </c>
      <c r="C22" t="s">
        <v>325</v>
      </c>
      <c r="D22" t="b">
        <v>0</v>
      </c>
      <c r="E22" t="s">
        <v>326</v>
      </c>
    </row>
    <row r="23" spans="1:5" x14ac:dyDescent="0.15">
      <c r="A23">
        <v>22</v>
      </c>
      <c r="B23" t="s">
        <v>1846</v>
      </c>
      <c r="C23" t="s">
        <v>1847</v>
      </c>
      <c r="D23" t="b">
        <v>0</v>
      </c>
      <c r="E23" t="s">
        <v>533</v>
      </c>
    </row>
    <row r="24" spans="1:5" x14ac:dyDescent="0.15">
      <c r="A24">
        <v>23</v>
      </c>
      <c r="B24" t="s">
        <v>1848</v>
      </c>
      <c r="C24" t="s">
        <v>1849</v>
      </c>
      <c r="D24" t="b">
        <v>0</v>
      </c>
      <c r="E24" t="s">
        <v>898</v>
      </c>
    </row>
    <row r="25" spans="1:5" x14ac:dyDescent="0.15">
      <c r="A25">
        <v>24</v>
      </c>
      <c r="B25" t="s">
        <v>158</v>
      </c>
      <c r="C25" t="s">
        <v>1850</v>
      </c>
      <c r="D25" t="b">
        <v>0</v>
      </c>
      <c r="E25" t="s">
        <v>433</v>
      </c>
    </row>
    <row r="26" spans="1:5" x14ac:dyDescent="0.15">
      <c r="A26">
        <v>25</v>
      </c>
      <c r="B26" t="s">
        <v>1851</v>
      </c>
      <c r="C26" t="s">
        <v>1852</v>
      </c>
      <c r="D26" t="b">
        <v>0</v>
      </c>
      <c r="E26" t="s">
        <v>762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58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161</v>
      </c>
      <c r="B2" t="s">
        <v>30</v>
      </c>
      <c r="C2">
        <v>1</v>
      </c>
      <c r="D2">
        <v>194</v>
      </c>
      <c r="E2">
        <v>1</v>
      </c>
      <c r="F2" t="s">
        <v>2438</v>
      </c>
      <c r="G2" t="b">
        <v>0</v>
      </c>
      <c r="H2" t="b">
        <v>0</v>
      </c>
    </row>
    <row r="3" spans="1:8" x14ac:dyDescent="0.15">
      <c r="A3" t="s">
        <v>163</v>
      </c>
      <c r="B3" t="s">
        <v>27</v>
      </c>
      <c r="C3">
        <v>1</v>
      </c>
      <c r="D3">
        <v>195</v>
      </c>
      <c r="E3">
        <v>2</v>
      </c>
      <c r="F3" t="s">
        <v>1772</v>
      </c>
      <c r="G3" t="b">
        <v>0</v>
      </c>
      <c r="H3" t="b">
        <v>0</v>
      </c>
    </row>
    <row r="4" spans="1:8" x14ac:dyDescent="0.15">
      <c r="A4" t="s">
        <v>162</v>
      </c>
      <c r="B4" t="s">
        <v>23</v>
      </c>
      <c r="C4">
        <v>1</v>
      </c>
      <c r="D4">
        <v>196</v>
      </c>
      <c r="E4">
        <v>2</v>
      </c>
      <c r="F4" t="s">
        <v>2596</v>
      </c>
      <c r="G4" t="b">
        <v>0</v>
      </c>
      <c r="H4" t="b">
        <v>0</v>
      </c>
    </row>
    <row r="5" spans="1:8" x14ac:dyDescent="0.15">
      <c r="A5" t="s">
        <v>162</v>
      </c>
      <c r="B5" t="s">
        <v>144</v>
      </c>
      <c r="C5">
        <v>1</v>
      </c>
      <c r="D5">
        <v>196</v>
      </c>
      <c r="E5">
        <v>2</v>
      </c>
      <c r="F5" t="s">
        <v>2362</v>
      </c>
      <c r="G5" t="b">
        <v>0</v>
      </c>
      <c r="H5" t="b">
        <v>0</v>
      </c>
    </row>
    <row r="6" spans="1:8" x14ac:dyDescent="0.15">
      <c r="A6" t="s">
        <v>164</v>
      </c>
      <c r="B6" t="s">
        <v>27</v>
      </c>
      <c r="C6">
        <v>1</v>
      </c>
      <c r="D6">
        <v>197</v>
      </c>
      <c r="E6">
        <v>2</v>
      </c>
      <c r="F6" t="s">
        <v>1789</v>
      </c>
      <c r="G6" t="b">
        <v>0</v>
      </c>
      <c r="H6" t="b">
        <v>0</v>
      </c>
    </row>
    <row r="7" spans="1:8" x14ac:dyDescent="0.15">
      <c r="A7" t="s">
        <v>164</v>
      </c>
      <c r="B7" t="s">
        <v>23</v>
      </c>
      <c r="C7">
        <v>1</v>
      </c>
      <c r="D7">
        <v>197</v>
      </c>
      <c r="E7">
        <v>2</v>
      </c>
      <c r="F7" t="s">
        <v>1740</v>
      </c>
      <c r="G7" t="b">
        <v>0</v>
      </c>
      <c r="H7" t="b">
        <v>0</v>
      </c>
    </row>
    <row r="8" spans="1:8" x14ac:dyDescent="0.15">
      <c r="A8" t="s">
        <v>163</v>
      </c>
      <c r="B8" t="s">
        <v>27</v>
      </c>
      <c r="C8">
        <v>1</v>
      </c>
      <c r="D8">
        <v>198</v>
      </c>
      <c r="E8">
        <v>2</v>
      </c>
      <c r="F8" t="s">
        <v>1766</v>
      </c>
      <c r="G8" t="b">
        <v>0</v>
      </c>
      <c r="H8" t="b">
        <v>0</v>
      </c>
    </row>
    <row r="9" spans="1:8" x14ac:dyDescent="0.15">
      <c r="A9" t="s">
        <v>161</v>
      </c>
      <c r="B9" t="s">
        <v>30</v>
      </c>
      <c r="C9">
        <v>1</v>
      </c>
      <c r="D9">
        <v>198</v>
      </c>
      <c r="E9">
        <v>2</v>
      </c>
      <c r="F9" t="s">
        <v>1709</v>
      </c>
      <c r="G9" t="b">
        <v>0</v>
      </c>
      <c r="H9" t="b">
        <v>0</v>
      </c>
    </row>
    <row r="10" spans="1:8" x14ac:dyDescent="0.15">
      <c r="A10" t="s">
        <v>161</v>
      </c>
      <c r="B10" t="s">
        <v>27</v>
      </c>
      <c r="C10">
        <v>1</v>
      </c>
      <c r="D10">
        <v>198</v>
      </c>
      <c r="E10">
        <v>2</v>
      </c>
      <c r="F10" t="s">
        <v>2771</v>
      </c>
      <c r="G10" t="b">
        <v>0</v>
      </c>
      <c r="H10" t="b">
        <v>0</v>
      </c>
    </row>
    <row r="11" spans="1:8" x14ac:dyDescent="0.15">
      <c r="A11" t="s">
        <v>163</v>
      </c>
      <c r="B11" t="s">
        <v>27</v>
      </c>
      <c r="C11">
        <v>1</v>
      </c>
      <c r="D11">
        <v>199</v>
      </c>
      <c r="E11">
        <v>2</v>
      </c>
      <c r="F11" t="s">
        <v>2651</v>
      </c>
      <c r="G11" t="b">
        <v>0</v>
      </c>
      <c r="H11" t="b">
        <v>0</v>
      </c>
    </row>
    <row r="12" spans="1:8" x14ac:dyDescent="0.15">
      <c r="A12" t="s">
        <v>164</v>
      </c>
      <c r="B12" t="s">
        <v>30</v>
      </c>
      <c r="C12">
        <v>1</v>
      </c>
      <c r="D12">
        <v>199</v>
      </c>
      <c r="E12">
        <v>2</v>
      </c>
      <c r="F12" t="s">
        <v>2334</v>
      </c>
      <c r="G12" t="b">
        <v>0</v>
      </c>
      <c r="H12" t="b">
        <v>0</v>
      </c>
    </row>
    <row r="13" spans="1:8" x14ac:dyDescent="0.15">
      <c r="A13" t="s">
        <v>163</v>
      </c>
      <c r="B13" t="s">
        <v>30</v>
      </c>
      <c r="C13">
        <v>1</v>
      </c>
      <c r="D13">
        <v>200</v>
      </c>
      <c r="E13">
        <v>2</v>
      </c>
      <c r="F13" t="s">
        <v>2248</v>
      </c>
      <c r="G13" t="b">
        <v>0</v>
      </c>
      <c r="H13" t="b">
        <v>0</v>
      </c>
    </row>
    <row r="14" spans="1:8" x14ac:dyDescent="0.15">
      <c r="A14" t="s">
        <v>163</v>
      </c>
      <c r="B14" t="s">
        <v>27</v>
      </c>
      <c r="C14">
        <v>1</v>
      </c>
      <c r="D14">
        <v>200</v>
      </c>
      <c r="E14">
        <v>2</v>
      </c>
      <c r="F14" t="s">
        <v>2656</v>
      </c>
      <c r="G14" t="b">
        <v>0</v>
      </c>
      <c r="H14" t="b">
        <v>0</v>
      </c>
    </row>
    <row r="15" spans="1:8" x14ac:dyDescent="0.15">
      <c r="A15" t="s">
        <v>161</v>
      </c>
      <c r="B15" t="s">
        <v>30</v>
      </c>
      <c r="C15">
        <v>1</v>
      </c>
      <c r="D15">
        <v>200</v>
      </c>
      <c r="E15">
        <v>2</v>
      </c>
      <c r="F15" t="s">
        <v>2426</v>
      </c>
      <c r="G15" t="b">
        <v>0</v>
      </c>
      <c r="H15" t="b">
        <v>0</v>
      </c>
    </row>
    <row r="16" spans="1:8" x14ac:dyDescent="0.15">
      <c r="A16" t="s">
        <v>164</v>
      </c>
      <c r="B16" t="s">
        <v>30</v>
      </c>
      <c r="C16">
        <v>1</v>
      </c>
      <c r="D16">
        <v>201</v>
      </c>
      <c r="E16">
        <v>2</v>
      </c>
      <c r="F16" t="s">
        <v>2336</v>
      </c>
      <c r="G16" t="b">
        <v>0</v>
      </c>
      <c r="H16" t="b">
        <v>0</v>
      </c>
    </row>
    <row r="17" spans="1:8" x14ac:dyDescent="0.15">
      <c r="A17" t="s">
        <v>164</v>
      </c>
      <c r="B17" t="s">
        <v>27</v>
      </c>
      <c r="C17">
        <v>1</v>
      </c>
      <c r="D17">
        <v>201</v>
      </c>
      <c r="E17">
        <v>2</v>
      </c>
      <c r="F17" t="s">
        <v>2714</v>
      </c>
      <c r="G17" t="b">
        <v>0</v>
      </c>
      <c r="H17" t="b">
        <v>0</v>
      </c>
    </row>
    <row r="18" spans="1:8" x14ac:dyDescent="0.15">
      <c r="A18" t="s">
        <v>163</v>
      </c>
      <c r="B18" t="s">
        <v>27</v>
      </c>
      <c r="C18">
        <v>1</v>
      </c>
      <c r="D18">
        <v>202</v>
      </c>
      <c r="E18">
        <v>2</v>
      </c>
      <c r="F18" t="s">
        <v>2640</v>
      </c>
      <c r="G18" t="b">
        <v>0</v>
      </c>
      <c r="H18" t="b">
        <v>0</v>
      </c>
    </row>
    <row r="19" spans="1:8" x14ac:dyDescent="0.15">
      <c r="A19" t="s">
        <v>161</v>
      </c>
      <c r="B19" t="s">
        <v>30</v>
      </c>
      <c r="C19">
        <v>1</v>
      </c>
      <c r="D19">
        <v>202</v>
      </c>
      <c r="E19">
        <v>2</v>
      </c>
      <c r="F19" t="s">
        <v>2423</v>
      </c>
      <c r="G19" t="b">
        <v>0</v>
      </c>
      <c r="H19" t="b">
        <v>0</v>
      </c>
    </row>
    <row r="20" spans="1:8" x14ac:dyDescent="0.15">
      <c r="A20" t="s">
        <v>163</v>
      </c>
      <c r="B20" t="s">
        <v>30</v>
      </c>
      <c r="C20">
        <v>1</v>
      </c>
      <c r="D20">
        <v>203</v>
      </c>
      <c r="E20">
        <v>2</v>
      </c>
      <c r="F20" t="s">
        <v>1652</v>
      </c>
      <c r="G20" t="b">
        <v>0</v>
      </c>
      <c r="H20" t="b">
        <v>0</v>
      </c>
    </row>
    <row r="21" spans="1:8" x14ac:dyDescent="0.15">
      <c r="A21" t="s">
        <v>163</v>
      </c>
      <c r="B21" t="s">
        <v>27</v>
      </c>
      <c r="C21">
        <v>1</v>
      </c>
      <c r="D21">
        <v>203</v>
      </c>
      <c r="E21">
        <v>2</v>
      </c>
      <c r="F21" t="s">
        <v>2653</v>
      </c>
      <c r="G21" t="b">
        <v>0</v>
      </c>
      <c r="H21" t="b">
        <v>0</v>
      </c>
    </row>
    <row r="22" spans="1:8" x14ac:dyDescent="0.15">
      <c r="A22" t="s">
        <v>163</v>
      </c>
      <c r="B22" t="s">
        <v>27</v>
      </c>
      <c r="C22">
        <v>1</v>
      </c>
      <c r="D22">
        <v>204</v>
      </c>
      <c r="E22">
        <v>2</v>
      </c>
      <c r="F22" t="s">
        <v>2643</v>
      </c>
      <c r="G22" t="b">
        <v>0</v>
      </c>
      <c r="H22" t="b">
        <v>0</v>
      </c>
    </row>
    <row r="23" spans="1:8" x14ac:dyDescent="0.15">
      <c r="A23" t="s">
        <v>163</v>
      </c>
      <c r="B23" t="s">
        <v>23</v>
      </c>
      <c r="C23">
        <v>1</v>
      </c>
      <c r="D23">
        <v>204</v>
      </c>
      <c r="E23">
        <v>2</v>
      </c>
      <c r="F23" t="s">
        <v>2462</v>
      </c>
      <c r="G23" t="b">
        <v>0</v>
      </c>
      <c r="H23" t="b">
        <v>0</v>
      </c>
    </row>
    <row r="24" spans="1:8" x14ac:dyDescent="0.15">
      <c r="A24" t="s">
        <v>163</v>
      </c>
      <c r="B24" t="s">
        <v>30</v>
      </c>
      <c r="C24">
        <v>1</v>
      </c>
      <c r="D24">
        <v>205</v>
      </c>
      <c r="E24">
        <v>2</v>
      </c>
      <c r="F24" t="s">
        <v>2241</v>
      </c>
      <c r="G24" t="b">
        <v>0</v>
      </c>
      <c r="H24" t="b">
        <v>0</v>
      </c>
    </row>
    <row r="25" spans="1:8" x14ac:dyDescent="0.15">
      <c r="A25" t="s">
        <v>164</v>
      </c>
      <c r="B25" t="s">
        <v>30</v>
      </c>
      <c r="C25">
        <v>1</v>
      </c>
      <c r="D25">
        <v>205</v>
      </c>
      <c r="E25">
        <v>2</v>
      </c>
      <c r="F25" t="s">
        <v>2333</v>
      </c>
      <c r="G25" t="b">
        <v>0</v>
      </c>
      <c r="H25" t="b">
        <v>0</v>
      </c>
    </row>
    <row r="26" spans="1:8" x14ac:dyDescent="0.15">
      <c r="A26" t="s">
        <v>164</v>
      </c>
      <c r="B26" t="s">
        <v>27</v>
      </c>
      <c r="C26">
        <v>1</v>
      </c>
      <c r="D26">
        <v>205</v>
      </c>
      <c r="E26">
        <v>2</v>
      </c>
      <c r="F26" t="s">
        <v>2716</v>
      </c>
      <c r="G26" t="b">
        <v>0</v>
      </c>
      <c r="H26" t="b">
        <v>0</v>
      </c>
    </row>
    <row r="27" spans="1:8" x14ac:dyDescent="0.15">
      <c r="A27" t="s">
        <v>163</v>
      </c>
      <c r="B27" t="s">
        <v>30</v>
      </c>
      <c r="C27">
        <v>1</v>
      </c>
      <c r="D27">
        <v>206</v>
      </c>
      <c r="E27">
        <v>2</v>
      </c>
      <c r="F27" t="s">
        <v>2236</v>
      </c>
      <c r="G27" t="b">
        <v>0</v>
      </c>
      <c r="H27" t="b">
        <v>0</v>
      </c>
    </row>
    <row r="28" spans="1:8" x14ac:dyDescent="0.15">
      <c r="A28" t="s">
        <v>164</v>
      </c>
      <c r="B28" t="s">
        <v>30</v>
      </c>
      <c r="C28">
        <v>1</v>
      </c>
      <c r="D28">
        <v>206</v>
      </c>
      <c r="E28">
        <v>2</v>
      </c>
      <c r="F28" t="s">
        <v>2329</v>
      </c>
      <c r="G28" t="b">
        <v>0</v>
      </c>
      <c r="H28" t="b">
        <v>0</v>
      </c>
    </row>
    <row r="29" spans="1:8" x14ac:dyDescent="0.15">
      <c r="A29" t="s">
        <v>164</v>
      </c>
      <c r="B29" t="s">
        <v>27</v>
      </c>
      <c r="C29">
        <v>1</v>
      </c>
      <c r="D29">
        <v>206</v>
      </c>
      <c r="E29">
        <v>2</v>
      </c>
      <c r="F29" t="s">
        <v>2712</v>
      </c>
      <c r="G29" t="b">
        <v>0</v>
      </c>
      <c r="H29" t="b">
        <v>0</v>
      </c>
    </row>
    <row r="30" spans="1:8" x14ac:dyDescent="0.15">
      <c r="A30" t="s">
        <v>163</v>
      </c>
      <c r="B30" t="s">
        <v>30</v>
      </c>
      <c r="C30">
        <v>1</v>
      </c>
      <c r="D30">
        <v>207</v>
      </c>
      <c r="E30">
        <v>2</v>
      </c>
      <c r="F30" t="s">
        <v>1672</v>
      </c>
      <c r="G30" t="b">
        <v>0</v>
      </c>
      <c r="H30" t="b">
        <v>0</v>
      </c>
    </row>
    <row r="31" spans="1:8" x14ac:dyDescent="0.15">
      <c r="A31" t="s">
        <v>165</v>
      </c>
      <c r="B31" t="s">
        <v>30</v>
      </c>
      <c r="C31">
        <v>1</v>
      </c>
      <c r="D31">
        <v>207</v>
      </c>
      <c r="E31">
        <v>2</v>
      </c>
      <c r="F31" t="s">
        <v>2377</v>
      </c>
      <c r="G31" t="b">
        <v>0</v>
      </c>
      <c r="H31" t="b">
        <v>0</v>
      </c>
    </row>
    <row r="32" spans="1:8" x14ac:dyDescent="0.15">
      <c r="A32" t="s">
        <v>163</v>
      </c>
      <c r="B32" t="s">
        <v>30</v>
      </c>
      <c r="C32">
        <v>1</v>
      </c>
      <c r="D32">
        <v>208</v>
      </c>
      <c r="E32">
        <v>2</v>
      </c>
      <c r="F32" t="s">
        <v>2225</v>
      </c>
      <c r="G32" t="b">
        <v>0</v>
      </c>
      <c r="H32" t="b">
        <v>0</v>
      </c>
    </row>
    <row r="33" spans="1:8" x14ac:dyDescent="0.15">
      <c r="A33" t="s">
        <v>163</v>
      </c>
      <c r="B33" t="s">
        <v>27</v>
      </c>
      <c r="C33">
        <v>1</v>
      </c>
      <c r="D33">
        <v>208</v>
      </c>
      <c r="E33">
        <v>2</v>
      </c>
      <c r="F33" t="s">
        <v>2637</v>
      </c>
      <c r="G33" t="b">
        <v>0</v>
      </c>
      <c r="H33" t="b">
        <v>0</v>
      </c>
    </row>
    <row r="34" spans="1:8" x14ac:dyDescent="0.15">
      <c r="A34" t="s">
        <v>161</v>
      </c>
      <c r="B34" t="s">
        <v>30</v>
      </c>
      <c r="C34">
        <v>1</v>
      </c>
      <c r="D34">
        <v>208</v>
      </c>
      <c r="E34">
        <v>2</v>
      </c>
      <c r="F34" t="s">
        <v>2410</v>
      </c>
      <c r="G34" t="b">
        <v>0</v>
      </c>
      <c r="H34" t="b">
        <v>0</v>
      </c>
    </row>
    <row r="35" spans="1:8" x14ac:dyDescent="0.15">
      <c r="A35" t="s">
        <v>165</v>
      </c>
      <c r="B35" t="s">
        <v>30</v>
      </c>
      <c r="C35">
        <v>1</v>
      </c>
      <c r="D35">
        <v>209</v>
      </c>
      <c r="E35">
        <v>2</v>
      </c>
      <c r="F35" t="s">
        <v>2373</v>
      </c>
      <c r="G35" t="b">
        <v>0</v>
      </c>
      <c r="H35" t="b">
        <v>0</v>
      </c>
    </row>
    <row r="36" spans="1:8" x14ac:dyDescent="0.15">
      <c r="A36" t="s">
        <v>161</v>
      </c>
      <c r="B36" t="s">
        <v>30</v>
      </c>
      <c r="C36">
        <v>1</v>
      </c>
      <c r="D36">
        <v>209</v>
      </c>
      <c r="E36">
        <v>2</v>
      </c>
      <c r="F36" t="s">
        <v>2412</v>
      </c>
      <c r="G36" t="b">
        <v>0</v>
      </c>
      <c r="H36" t="b">
        <v>0</v>
      </c>
    </row>
    <row r="37" spans="1:8" x14ac:dyDescent="0.15">
      <c r="A37" t="s">
        <v>163</v>
      </c>
      <c r="B37" t="s">
        <v>30</v>
      </c>
      <c r="C37">
        <v>1</v>
      </c>
      <c r="D37">
        <v>210</v>
      </c>
      <c r="E37">
        <v>1</v>
      </c>
      <c r="F37" t="s">
        <v>2313</v>
      </c>
      <c r="G37" t="b">
        <v>0</v>
      </c>
      <c r="H37" t="b">
        <v>0</v>
      </c>
    </row>
    <row r="38" spans="1:8" x14ac:dyDescent="0.15">
      <c r="A38" t="s">
        <v>162</v>
      </c>
      <c r="B38" t="s">
        <v>23</v>
      </c>
      <c r="C38">
        <v>1</v>
      </c>
      <c r="D38">
        <v>210</v>
      </c>
      <c r="E38">
        <v>1</v>
      </c>
      <c r="F38" t="s">
        <v>2625</v>
      </c>
      <c r="G38" t="b">
        <v>0</v>
      </c>
      <c r="H38" t="b">
        <v>0</v>
      </c>
    </row>
    <row r="39" spans="1:8" x14ac:dyDescent="0.15">
      <c r="A39" t="s">
        <v>163</v>
      </c>
      <c r="B39" t="s">
        <v>30</v>
      </c>
      <c r="C39">
        <v>1</v>
      </c>
      <c r="D39">
        <v>211</v>
      </c>
      <c r="E39">
        <v>1</v>
      </c>
      <c r="F39" t="s">
        <v>1692</v>
      </c>
      <c r="G39" t="b">
        <v>0</v>
      </c>
      <c r="H39" t="b">
        <v>0</v>
      </c>
    </row>
    <row r="40" spans="1:8" x14ac:dyDescent="0.15">
      <c r="A40" t="s">
        <v>163</v>
      </c>
      <c r="B40" t="s">
        <v>27</v>
      </c>
      <c r="C40">
        <v>1</v>
      </c>
      <c r="D40">
        <v>211</v>
      </c>
      <c r="E40">
        <v>1</v>
      </c>
      <c r="F40" t="s">
        <v>2709</v>
      </c>
      <c r="G40" t="b">
        <v>0</v>
      </c>
      <c r="H40" t="b">
        <v>0</v>
      </c>
    </row>
    <row r="41" spans="1:8" x14ac:dyDescent="0.15">
      <c r="A41" t="s">
        <v>163</v>
      </c>
      <c r="B41" t="s">
        <v>23</v>
      </c>
      <c r="C41">
        <v>1</v>
      </c>
      <c r="D41">
        <v>212</v>
      </c>
      <c r="E41">
        <v>1</v>
      </c>
      <c r="F41" t="s">
        <v>2510</v>
      </c>
      <c r="G41" t="b">
        <v>0</v>
      </c>
      <c r="H41" t="b">
        <v>0</v>
      </c>
    </row>
    <row r="42" spans="1:8" x14ac:dyDescent="0.15">
      <c r="A42" t="s">
        <v>163</v>
      </c>
      <c r="B42" t="s">
        <v>144</v>
      </c>
      <c r="C42">
        <v>1</v>
      </c>
      <c r="D42">
        <v>212</v>
      </c>
      <c r="E42">
        <v>1</v>
      </c>
      <c r="F42" t="s">
        <v>1820</v>
      </c>
      <c r="G42" t="b">
        <v>0</v>
      </c>
      <c r="H42" t="b">
        <v>0</v>
      </c>
    </row>
    <row r="43" spans="1:8" x14ac:dyDescent="0.15">
      <c r="A43" t="s">
        <v>163</v>
      </c>
      <c r="B43" t="s">
        <v>27</v>
      </c>
      <c r="C43">
        <v>1</v>
      </c>
      <c r="D43">
        <v>213</v>
      </c>
      <c r="E43">
        <v>1</v>
      </c>
      <c r="F43" t="s">
        <v>2688</v>
      </c>
      <c r="G43" t="b">
        <v>0</v>
      </c>
      <c r="H43" t="b">
        <v>0</v>
      </c>
    </row>
    <row r="44" spans="1:8" x14ac:dyDescent="0.15">
      <c r="A44" t="s">
        <v>162</v>
      </c>
      <c r="B44" t="s">
        <v>144</v>
      </c>
      <c r="C44">
        <v>1</v>
      </c>
      <c r="D44">
        <v>213</v>
      </c>
      <c r="E44">
        <v>1</v>
      </c>
      <c r="F44" t="s">
        <v>2368</v>
      </c>
      <c r="G44" t="b">
        <v>0</v>
      </c>
      <c r="H44" t="b">
        <v>0</v>
      </c>
    </row>
    <row r="45" spans="1:8" x14ac:dyDescent="0.15">
      <c r="A45" t="s">
        <v>165</v>
      </c>
      <c r="B45" t="s">
        <v>27</v>
      </c>
      <c r="C45">
        <v>1</v>
      </c>
      <c r="D45">
        <v>214</v>
      </c>
      <c r="E45">
        <v>1</v>
      </c>
      <c r="F45" t="s">
        <v>2767</v>
      </c>
      <c r="G45" t="b">
        <v>0</v>
      </c>
      <c r="H45" t="b">
        <v>0</v>
      </c>
    </row>
    <row r="46" spans="1:8" x14ac:dyDescent="0.15">
      <c r="A46" t="s">
        <v>165</v>
      </c>
      <c r="B46" t="s">
        <v>23</v>
      </c>
      <c r="C46">
        <v>1</v>
      </c>
      <c r="D46">
        <v>214</v>
      </c>
      <c r="E46">
        <v>1</v>
      </c>
      <c r="F46" t="s">
        <v>2547</v>
      </c>
      <c r="G46" t="b">
        <v>0</v>
      </c>
      <c r="H46" t="b">
        <v>0</v>
      </c>
    </row>
    <row r="47" spans="1:8" x14ac:dyDescent="0.15">
      <c r="A47" t="s">
        <v>163</v>
      </c>
      <c r="B47" t="s">
        <v>23</v>
      </c>
      <c r="C47">
        <v>1</v>
      </c>
      <c r="D47">
        <v>215</v>
      </c>
      <c r="E47">
        <v>1</v>
      </c>
      <c r="F47" t="s">
        <v>2491</v>
      </c>
      <c r="G47" t="b">
        <v>0</v>
      </c>
      <c r="H47" t="b">
        <v>0</v>
      </c>
    </row>
    <row r="48" spans="1:8" x14ac:dyDescent="0.15">
      <c r="A48" t="s">
        <v>163</v>
      </c>
      <c r="B48" t="s">
        <v>144</v>
      </c>
      <c r="C48">
        <v>1</v>
      </c>
      <c r="D48">
        <v>215</v>
      </c>
      <c r="E48">
        <v>1</v>
      </c>
      <c r="F48" t="s">
        <v>2815</v>
      </c>
      <c r="G48" t="b">
        <v>0</v>
      </c>
      <c r="H48" t="b">
        <v>0</v>
      </c>
    </row>
    <row r="49" spans="1:8" x14ac:dyDescent="0.15">
      <c r="A49" t="s">
        <v>165</v>
      </c>
      <c r="B49" t="s">
        <v>27</v>
      </c>
      <c r="C49">
        <v>1</v>
      </c>
      <c r="D49">
        <v>216</v>
      </c>
      <c r="E49">
        <v>1</v>
      </c>
      <c r="F49" t="s">
        <v>2753</v>
      </c>
      <c r="G49" t="b">
        <v>0</v>
      </c>
      <c r="H49" t="b">
        <v>0</v>
      </c>
    </row>
    <row r="50" spans="1:8" x14ac:dyDescent="0.15">
      <c r="A50" t="s">
        <v>165</v>
      </c>
      <c r="B50" t="s">
        <v>23</v>
      </c>
      <c r="C50">
        <v>1</v>
      </c>
      <c r="D50">
        <v>216</v>
      </c>
      <c r="E50">
        <v>1</v>
      </c>
      <c r="F50" t="s">
        <v>2541</v>
      </c>
      <c r="G50" t="b">
        <v>0</v>
      </c>
      <c r="H50" t="b">
        <v>0</v>
      </c>
    </row>
    <row r="51" spans="1:8" x14ac:dyDescent="0.15">
      <c r="A51" t="s">
        <v>163</v>
      </c>
      <c r="B51" t="s">
        <v>30</v>
      </c>
      <c r="C51">
        <v>1</v>
      </c>
      <c r="D51">
        <v>217</v>
      </c>
      <c r="E51">
        <v>1</v>
      </c>
      <c r="F51" t="s">
        <v>2276</v>
      </c>
      <c r="G51" t="b">
        <v>0</v>
      </c>
      <c r="H51" t="b">
        <v>0</v>
      </c>
    </row>
    <row r="52" spans="1:8" x14ac:dyDescent="0.15">
      <c r="A52" t="s">
        <v>163</v>
      </c>
      <c r="B52" t="s">
        <v>23</v>
      </c>
      <c r="C52">
        <v>1</v>
      </c>
      <c r="D52">
        <v>217</v>
      </c>
      <c r="E52">
        <v>1</v>
      </c>
      <c r="F52" t="s">
        <v>2482</v>
      </c>
      <c r="G52" t="b">
        <v>0</v>
      </c>
      <c r="H52" t="b">
        <v>0</v>
      </c>
    </row>
    <row r="53" spans="1:8" x14ac:dyDescent="0.15">
      <c r="A53" t="s">
        <v>162</v>
      </c>
      <c r="B53" t="s">
        <v>23</v>
      </c>
      <c r="C53">
        <v>1</v>
      </c>
      <c r="D53">
        <v>217</v>
      </c>
      <c r="E53">
        <v>1</v>
      </c>
      <c r="F53" t="s">
        <v>2616</v>
      </c>
      <c r="G53" t="b">
        <v>0</v>
      </c>
      <c r="H53" t="b">
        <v>0</v>
      </c>
    </row>
    <row r="54" spans="1:8" x14ac:dyDescent="0.15">
      <c r="A54" t="s">
        <v>161</v>
      </c>
      <c r="B54" t="s">
        <v>27</v>
      </c>
      <c r="C54">
        <v>1</v>
      </c>
      <c r="D54">
        <v>218</v>
      </c>
      <c r="E54">
        <v>1</v>
      </c>
      <c r="F54" t="s">
        <v>2787</v>
      </c>
      <c r="G54" t="b">
        <v>0</v>
      </c>
      <c r="H54" t="b">
        <v>0</v>
      </c>
    </row>
    <row r="55" spans="1:8" x14ac:dyDescent="0.15">
      <c r="A55" t="s">
        <v>162</v>
      </c>
      <c r="B55" t="s">
        <v>23</v>
      </c>
      <c r="C55">
        <v>1</v>
      </c>
      <c r="D55">
        <v>218</v>
      </c>
      <c r="E55">
        <v>1</v>
      </c>
      <c r="F55" t="s">
        <v>2611</v>
      </c>
      <c r="G55" t="b">
        <v>0</v>
      </c>
      <c r="H55" t="b">
        <v>0</v>
      </c>
    </row>
    <row r="56" spans="1:8" x14ac:dyDescent="0.15">
      <c r="A56" t="s">
        <v>163</v>
      </c>
      <c r="B56" t="s">
        <v>30</v>
      </c>
      <c r="C56">
        <v>1</v>
      </c>
      <c r="D56">
        <v>219</v>
      </c>
      <c r="E56">
        <v>1</v>
      </c>
      <c r="F56" t="s">
        <v>1717</v>
      </c>
      <c r="G56" t="b">
        <v>0</v>
      </c>
      <c r="H56" t="b">
        <v>0</v>
      </c>
    </row>
    <row r="57" spans="1:8" x14ac:dyDescent="0.15">
      <c r="A57" t="s">
        <v>163</v>
      </c>
      <c r="B57" t="s">
        <v>27</v>
      </c>
      <c r="C57">
        <v>1</v>
      </c>
      <c r="D57">
        <v>219</v>
      </c>
      <c r="E57">
        <v>1</v>
      </c>
      <c r="F57" t="s">
        <v>1780</v>
      </c>
      <c r="G57" t="b">
        <v>0</v>
      </c>
      <c r="H57" t="b">
        <v>0</v>
      </c>
    </row>
    <row r="58" spans="1:8" x14ac:dyDescent="0.15">
      <c r="A58" t="s">
        <v>163</v>
      </c>
      <c r="B58" t="s">
        <v>23</v>
      </c>
      <c r="C58">
        <v>1</v>
      </c>
      <c r="D58">
        <v>219</v>
      </c>
      <c r="E58">
        <v>1</v>
      </c>
      <c r="F58" t="s">
        <v>2484</v>
      </c>
      <c r="G58" t="b">
        <v>0</v>
      </c>
      <c r="H58" t="b">
        <v>0</v>
      </c>
    </row>
    <row r="59" spans="1:8" x14ac:dyDescent="0.15">
      <c r="A59" t="s">
        <v>164</v>
      </c>
      <c r="B59" t="s">
        <v>30</v>
      </c>
      <c r="C59">
        <v>1</v>
      </c>
      <c r="D59">
        <v>220</v>
      </c>
      <c r="E59">
        <v>1</v>
      </c>
      <c r="F59" t="s">
        <v>2346</v>
      </c>
      <c r="G59" t="b">
        <v>0</v>
      </c>
      <c r="H59" t="b">
        <v>0</v>
      </c>
    </row>
    <row r="60" spans="1:8" x14ac:dyDescent="0.15">
      <c r="A60" t="s">
        <v>164</v>
      </c>
      <c r="B60" t="s">
        <v>27</v>
      </c>
      <c r="C60">
        <v>1</v>
      </c>
      <c r="D60">
        <v>220</v>
      </c>
      <c r="E60">
        <v>1</v>
      </c>
      <c r="F60" t="s">
        <v>2730</v>
      </c>
      <c r="G60" t="b">
        <v>0</v>
      </c>
      <c r="H60" t="b">
        <v>0</v>
      </c>
    </row>
    <row r="61" spans="1:8" x14ac:dyDescent="0.15">
      <c r="A61" t="s">
        <v>163</v>
      </c>
      <c r="B61" t="s">
        <v>30</v>
      </c>
      <c r="C61">
        <v>1</v>
      </c>
      <c r="D61">
        <v>221</v>
      </c>
      <c r="E61">
        <v>1</v>
      </c>
      <c r="F61" t="s">
        <v>2265</v>
      </c>
      <c r="G61" t="b">
        <v>0</v>
      </c>
      <c r="H61" t="b">
        <v>0</v>
      </c>
    </row>
    <row r="62" spans="1:8" x14ac:dyDescent="0.15">
      <c r="A62" t="s">
        <v>164</v>
      </c>
      <c r="B62" t="s">
        <v>30</v>
      </c>
      <c r="C62">
        <v>1</v>
      </c>
      <c r="D62">
        <v>221</v>
      </c>
      <c r="E62">
        <v>1</v>
      </c>
      <c r="F62" t="s">
        <v>2348</v>
      </c>
      <c r="G62" t="b">
        <v>0</v>
      </c>
      <c r="H62" t="b">
        <v>0</v>
      </c>
    </row>
    <row r="63" spans="1:8" x14ac:dyDescent="0.15">
      <c r="A63" t="s">
        <v>161</v>
      </c>
      <c r="B63" t="s">
        <v>30</v>
      </c>
      <c r="C63">
        <v>1</v>
      </c>
      <c r="D63">
        <v>221</v>
      </c>
      <c r="E63">
        <v>1</v>
      </c>
      <c r="F63" t="s">
        <v>2444</v>
      </c>
      <c r="G63" t="b">
        <v>0</v>
      </c>
      <c r="H63" t="b">
        <v>0</v>
      </c>
    </row>
    <row r="64" spans="1:8" x14ac:dyDescent="0.15">
      <c r="A64" t="s">
        <v>163</v>
      </c>
      <c r="B64" t="s">
        <v>30</v>
      </c>
      <c r="C64">
        <v>1</v>
      </c>
      <c r="D64">
        <v>222</v>
      </c>
      <c r="E64">
        <v>2</v>
      </c>
      <c r="F64" t="s">
        <v>2251</v>
      </c>
      <c r="G64" t="b">
        <v>0</v>
      </c>
      <c r="H64" t="b">
        <v>0</v>
      </c>
    </row>
    <row r="65" spans="1:8" x14ac:dyDescent="0.15">
      <c r="A65" t="s">
        <v>162</v>
      </c>
      <c r="B65" t="s">
        <v>23</v>
      </c>
      <c r="C65">
        <v>1</v>
      </c>
      <c r="D65">
        <v>222</v>
      </c>
      <c r="E65">
        <v>2</v>
      </c>
      <c r="F65" t="s">
        <v>2586</v>
      </c>
      <c r="G65" t="b">
        <v>0</v>
      </c>
      <c r="H65" t="b">
        <v>0</v>
      </c>
    </row>
    <row r="66" spans="1:8" x14ac:dyDescent="0.15">
      <c r="A66" t="s">
        <v>163</v>
      </c>
      <c r="B66" t="s">
        <v>27</v>
      </c>
      <c r="C66">
        <v>1</v>
      </c>
      <c r="D66">
        <v>223</v>
      </c>
      <c r="E66">
        <v>2</v>
      </c>
      <c r="F66" t="s">
        <v>2664</v>
      </c>
      <c r="G66" t="b">
        <v>0</v>
      </c>
      <c r="H66" t="b">
        <v>0</v>
      </c>
    </row>
    <row r="67" spans="1:8" x14ac:dyDescent="0.15">
      <c r="A67" t="s">
        <v>163</v>
      </c>
      <c r="B67" t="s">
        <v>23</v>
      </c>
      <c r="C67">
        <v>1</v>
      </c>
      <c r="D67">
        <v>223</v>
      </c>
      <c r="E67">
        <v>2</v>
      </c>
      <c r="F67" t="s">
        <v>1730</v>
      </c>
      <c r="G67" t="b">
        <v>0</v>
      </c>
      <c r="H67" t="b">
        <v>0</v>
      </c>
    </row>
    <row r="68" spans="1:8" x14ac:dyDescent="0.15">
      <c r="A68" t="s">
        <v>163</v>
      </c>
      <c r="B68" t="s">
        <v>144</v>
      </c>
      <c r="C68">
        <v>1</v>
      </c>
      <c r="D68">
        <v>223</v>
      </c>
      <c r="E68">
        <v>2</v>
      </c>
      <c r="F68" t="s">
        <v>2808</v>
      </c>
      <c r="G68" t="b">
        <v>0</v>
      </c>
      <c r="H68" t="b">
        <v>0</v>
      </c>
    </row>
    <row r="69" spans="1:8" x14ac:dyDescent="0.15">
      <c r="A69" t="s">
        <v>161</v>
      </c>
      <c r="B69" t="s">
        <v>27</v>
      </c>
      <c r="C69">
        <v>1</v>
      </c>
      <c r="D69">
        <v>224</v>
      </c>
      <c r="E69">
        <v>2</v>
      </c>
      <c r="F69" t="s">
        <v>2781</v>
      </c>
      <c r="G69" t="b">
        <v>0</v>
      </c>
      <c r="H69" t="b">
        <v>0</v>
      </c>
    </row>
    <row r="70" spans="1:8" x14ac:dyDescent="0.15">
      <c r="A70" t="s">
        <v>161</v>
      </c>
      <c r="B70" t="s">
        <v>23</v>
      </c>
      <c r="C70">
        <v>1</v>
      </c>
      <c r="D70">
        <v>224</v>
      </c>
      <c r="E70">
        <v>2</v>
      </c>
      <c r="F70" t="s">
        <v>1750</v>
      </c>
      <c r="G70" t="b">
        <v>0</v>
      </c>
      <c r="H70" t="b">
        <v>0</v>
      </c>
    </row>
    <row r="71" spans="1:8" x14ac:dyDescent="0.15">
      <c r="A71" t="s">
        <v>162</v>
      </c>
      <c r="B71" t="s">
        <v>23</v>
      </c>
      <c r="C71">
        <v>1</v>
      </c>
      <c r="D71">
        <v>225</v>
      </c>
      <c r="E71">
        <v>2</v>
      </c>
      <c r="F71" t="s">
        <v>2591</v>
      </c>
      <c r="G71" t="b">
        <v>0</v>
      </c>
      <c r="H71" t="b">
        <v>0</v>
      </c>
    </row>
    <row r="72" spans="1:8" x14ac:dyDescent="0.15">
      <c r="A72" t="s">
        <v>162</v>
      </c>
      <c r="B72" t="s">
        <v>144</v>
      </c>
      <c r="C72">
        <v>1</v>
      </c>
      <c r="D72">
        <v>225</v>
      </c>
      <c r="E72">
        <v>2</v>
      </c>
      <c r="F72" t="s">
        <v>1723</v>
      </c>
      <c r="G72" t="b">
        <v>0</v>
      </c>
      <c r="H72" t="b">
        <v>0</v>
      </c>
    </row>
    <row r="73" spans="1:8" x14ac:dyDescent="0.15">
      <c r="A73" t="s">
        <v>163</v>
      </c>
      <c r="B73" t="s">
        <v>27</v>
      </c>
      <c r="C73">
        <v>1</v>
      </c>
      <c r="D73">
        <v>226</v>
      </c>
      <c r="E73">
        <v>2</v>
      </c>
      <c r="F73" t="s">
        <v>1765</v>
      </c>
      <c r="G73" t="b">
        <v>0</v>
      </c>
      <c r="H73" t="b">
        <v>0</v>
      </c>
    </row>
    <row r="74" spans="1:8" x14ac:dyDescent="0.15">
      <c r="A74" t="s">
        <v>163</v>
      </c>
      <c r="B74" t="s">
        <v>23</v>
      </c>
      <c r="C74">
        <v>1</v>
      </c>
      <c r="D74">
        <v>226</v>
      </c>
      <c r="E74">
        <v>2</v>
      </c>
      <c r="F74" t="s">
        <v>1727</v>
      </c>
      <c r="G74" t="b">
        <v>0</v>
      </c>
      <c r="H74" t="b">
        <v>0</v>
      </c>
    </row>
    <row r="75" spans="1:8" x14ac:dyDescent="0.15">
      <c r="A75" t="s">
        <v>163</v>
      </c>
      <c r="B75" t="s">
        <v>30</v>
      </c>
      <c r="C75">
        <v>1</v>
      </c>
      <c r="D75">
        <v>227</v>
      </c>
      <c r="E75">
        <v>2</v>
      </c>
      <c r="F75" t="s">
        <v>1654</v>
      </c>
      <c r="G75" t="b">
        <v>0</v>
      </c>
      <c r="H75" t="b">
        <v>0</v>
      </c>
    </row>
    <row r="76" spans="1:8" x14ac:dyDescent="0.15">
      <c r="A76" t="s">
        <v>161</v>
      </c>
      <c r="B76" t="s">
        <v>27</v>
      </c>
      <c r="C76">
        <v>1</v>
      </c>
      <c r="D76">
        <v>227</v>
      </c>
      <c r="E76">
        <v>2</v>
      </c>
      <c r="F76" t="s">
        <v>2774</v>
      </c>
      <c r="G76" t="b">
        <v>0</v>
      </c>
      <c r="H76" t="b">
        <v>0</v>
      </c>
    </row>
    <row r="77" spans="1:8" x14ac:dyDescent="0.15">
      <c r="A77" t="s">
        <v>161</v>
      </c>
      <c r="B77" t="s">
        <v>23</v>
      </c>
      <c r="C77">
        <v>1</v>
      </c>
      <c r="D77">
        <v>227</v>
      </c>
      <c r="E77">
        <v>2</v>
      </c>
      <c r="F77" t="s">
        <v>2556</v>
      </c>
      <c r="G77" t="b">
        <v>0</v>
      </c>
      <c r="H77" t="b">
        <v>0</v>
      </c>
    </row>
    <row r="78" spans="1:8" x14ac:dyDescent="0.15">
      <c r="A78" t="s">
        <v>165</v>
      </c>
      <c r="B78" t="s">
        <v>30</v>
      </c>
      <c r="C78">
        <v>1</v>
      </c>
      <c r="D78">
        <v>228</v>
      </c>
      <c r="E78">
        <v>2</v>
      </c>
      <c r="F78" t="s">
        <v>2380</v>
      </c>
      <c r="G78" t="b">
        <v>0</v>
      </c>
      <c r="H78" t="b">
        <v>0</v>
      </c>
    </row>
    <row r="79" spans="1:8" x14ac:dyDescent="0.15">
      <c r="A79" t="s">
        <v>165</v>
      </c>
      <c r="B79" t="s">
        <v>27</v>
      </c>
      <c r="C79">
        <v>1</v>
      </c>
      <c r="D79">
        <v>228</v>
      </c>
      <c r="E79">
        <v>2</v>
      </c>
      <c r="F79" t="s">
        <v>2746</v>
      </c>
      <c r="G79" t="b">
        <v>0</v>
      </c>
      <c r="H79" t="b">
        <v>0</v>
      </c>
    </row>
    <row r="80" spans="1:8" x14ac:dyDescent="0.15">
      <c r="A80" t="s">
        <v>165</v>
      </c>
      <c r="B80" t="s">
        <v>30</v>
      </c>
      <c r="C80">
        <v>1</v>
      </c>
      <c r="D80">
        <v>1</v>
      </c>
      <c r="E80">
        <v>1</v>
      </c>
      <c r="F80" t="s">
        <v>2292</v>
      </c>
      <c r="G80" t="b">
        <v>0</v>
      </c>
      <c r="H80" t="b">
        <v>0</v>
      </c>
    </row>
    <row r="81" spans="1:8" x14ac:dyDescent="0.15">
      <c r="A81" t="s">
        <v>162</v>
      </c>
      <c r="B81" t="s">
        <v>23</v>
      </c>
      <c r="C81">
        <v>1</v>
      </c>
      <c r="D81">
        <v>1</v>
      </c>
      <c r="E81">
        <v>1</v>
      </c>
      <c r="F81" t="s">
        <v>2632</v>
      </c>
      <c r="G81" t="b">
        <v>0</v>
      </c>
      <c r="H81" t="b">
        <v>0</v>
      </c>
    </row>
    <row r="82" spans="1:8" x14ac:dyDescent="0.15">
      <c r="A82" t="s">
        <v>163</v>
      </c>
      <c r="B82" t="s">
        <v>23</v>
      </c>
      <c r="C82">
        <v>1</v>
      </c>
      <c r="D82">
        <v>2</v>
      </c>
      <c r="E82">
        <v>1</v>
      </c>
      <c r="F82" t="s">
        <v>2511</v>
      </c>
      <c r="G82" t="b">
        <v>0</v>
      </c>
      <c r="H82" t="b">
        <v>0</v>
      </c>
    </row>
    <row r="83" spans="1:8" x14ac:dyDescent="0.15">
      <c r="A83" t="s">
        <v>164</v>
      </c>
      <c r="B83" t="s">
        <v>30</v>
      </c>
      <c r="C83">
        <v>1</v>
      </c>
      <c r="D83">
        <v>2</v>
      </c>
      <c r="E83">
        <v>1</v>
      </c>
      <c r="F83" t="s">
        <v>2359</v>
      </c>
      <c r="G83" t="b">
        <v>0</v>
      </c>
      <c r="H83" t="b">
        <v>0</v>
      </c>
    </row>
    <row r="84" spans="1:8" x14ac:dyDescent="0.15">
      <c r="A84" t="s">
        <v>164</v>
      </c>
      <c r="B84" t="s">
        <v>27</v>
      </c>
      <c r="C84">
        <v>1</v>
      </c>
      <c r="D84">
        <v>3</v>
      </c>
      <c r="E84">
        <v>1</v>
      </c>
      <c r="F84" t="s">
        <v>1794</v>
      </c>
      <c r="G84" t="b">
        <v>0</v>
      </c>
      <c r="H84" t="b">
        <v>0</v>
      </c>
    </row>
    <row r="85" spans="1:8" x14ac:dyDescent="0.15">
      <c r="A85" t="s">
        <v>164</v>
      </c>
      <c r="B85" t="s">
        <v>23</v>
      </c>
      <c r="C85">
        <v>1</v>
      </c>
      <c r="D85">
        <v>3</v>
      </c>
      <c r="E85">
        <v>1</v>
      </c>
      <c r="F85" t="s">
        <v>1741</v>
      </c>
      <c r="G85" t="b">
        <v>0</v>
      </c>
      <c r="H85" t="b">
        <v>0</v>
      </c>
    </row>
    <row r="86" spans="1:8" x14ac:dyDescent="0.15">
      <c r="A86" t="s">
        <v>165</v>
      </c>
      <c r="B86" t="s">
        <v>27</v>
      </c>
      <c r="C86">
        <v>1</v>
      </c>
      <c r="D86">
        <v>4</v>
      </c>
      <c r="E86">
        <v>1</v>
      </c>
      <c r="F86" t="s">
        <v>1800</v>
      </c>
      <c r="G86" t="b">
        <v>0</v>
      </c>
      <c r="H86" t="b">
        <v>0</v>
      </c>
    </row>
    <row r="87" spans="1:8" x14ac:dyDescent="0.15">
      <c r="A87" t="s">
        <v>165</v>
      </c>
      <c r="B87" t="s">
        <v>23</v>
      </c>
      <c r="C87">
        <v>1</v>
      </c>
      <c r="D87">
        <v>4</v>
      </c>
      <c r="E87">
        <v>1</v>
      </c>
      <c r="F87" t="s">
        <v>2549</v>
      </c>
      <c r="G87" t="b">
        <v>0</v>
      </c>
      <c r="H87" t="b">
        <v>0</v>
      </c>
    </row>
    <row r="88" spans="1:8" x14ac:dyDescent="0.15">
      <c r="A88" t="s">
        <v>164</v>
      </c>
      <c r="B88" t="s">
        <v>27</v>
      </c>
      <c r="C88">
        <v>1</v>
      </c>
      <c r="D88">
        <v>5</v>
      </c>
      <c r="E88">
        <v>1</v>
      </c>
      <c r="F88" t="s">
        <v>321</v>
      </c>
      <c r="G88" t="b">
        <v>0</v>
      </c>
      <c r="H88" t="b">
        <v>0</v>
      </c>
    </row>
    <row r="89" spans="1:8" x14ac:dyDescent="0.15">
      <c r="A89" t="s">
        <v>164</v>
      </c>
      <c r="B89" t="s">
        <v>23</v>
      </c>
      <c r="C89">
        <v>1</v>
      </c>
      <c r="D89">
        <v>5</v>
      </c>
      <c r="E89">
        <v>1</v>
      </c>
      <c r="F89" t="s">
        <v>2529</v>
      </c>
      <c r="G89" t="b">
        <v>0</v>
      </c>
      <c r="H89" t="b">
        <v>0</v>
      </c>
    </row>
    <row r="90" spans="1:8" x14ac:dyDescent="0.15">
      <c r="A90" t="s">
        <v>163</v>
      </c>
      <c r="B90" t="s">
        <v>30</v>
      </c>
      <c r="C90">
        <v>1</v>
      </c>
      <c r="D90">
        <v>6</v>
      </c>
      <c r="E90">
        <v>1</v>
      </c>
      <c r="F90" t="s">
        <v>1666</v>
      </c>
      <c r="G90" t="b">
        <v>0</v>
      </c>
      <c r="H90" t="b">
        <v>0</v>
      </c>
    </row>
    <row r="91" spans="1:8" x14ac:dyDescent="0.15">
      <c r="A91" t="s">
        <v>163</v>
      </c>
      <c r="B91" t="s">
        <v>27</v>
      </c>
      <c r="C91">
        <v>1</v>
      </c>
      <c r="D91">
        <v>6</v>
      </c>
      <c r="E91">
        <v>1</v>
      </c>
      <c r="F91" t="s">
        <v>1782</v>
      </c>
      <c r="G91" t="b">
        <v>0</v>
      </c>
      <c r="H91" t="b">
        <v>0</v>
      </c>
    </row>
    <row r="92" spans="1:8" x14ac:dyDescent="0.15">
      <c r="A92" t="s">
        <v>163</v>
      </c>
      <c r="B92" t="s">
        <v>23</v>
      </c>
      <c r="C92">
        <v>1</v>
      </c>
      <c r="D92">
        <v>6</v>
      </c>
      <c r="E92">
        <v>1</v>
      </c>
      <c r="F92" t="s">
        <v>2497</v>
      </c>
      <c r="G92" t="b">
        <v>0</v>
      </c>
      <c r="H92" t="b">
        <v>0</v>
      </c>
    </row>
    <row r="93" spans="1:8" x14ac:dyDescent="0.15">
      <c r="A93" t="s">
        <v>165</v>
      </c>
      <c r="B93" t="s">
        <v>30</v>
      </c>
      <c r="C93">
        <v>1</v>
      </c>
      <c r="D93">
        <v>7</v>
      </c>
      <c r="E93">
        <v>1</v>
      </c>
      <c r="F93" t="s">
        <v>2405</v>
      </c>
      <c r="G93" t="b">
        <v>0</v>
      </c>
      <c r="H93" t="b">
        <v>0</v>
      </c>
    </row>
    <row r="94" spans="1:8" x14ac:dyDescent="0.15">
      <c r="A94" t="s">
        <v>165</v>
      </c>
      <c r="B94" t="s">
        <v>27</v>
      </c>
      <c r="C94">
        <v>1</v>
      </c>
      <c r="D94">
        <v>7</v>
      </c>
      <c r="E94">
        <v>1</v>
      </c>
      <c r="F94" t="s">
        <v>2761</v>
      </c>
      <c r="G94" t="b">
        <v>0</v>
      </c>
      <c r="H94" t="b">
        <v>0</v>
      </c>
    </row>
    <row r="95" spans="1:8" x14ac:dyDescent="0.15">
      <c r="A95" t="s">
        <v>163</v>
      </c>
      <c r="B95" t="s">
        <v>30</v>
      </c>
      <c r="C95">
        <v>1</v>
      </c>
      <c r="D95">
        <v>8</v>
      </c>
      <c r="E95">
        <v>1</v>
      </c>
      <c r="F95" t="s">
        <v>2260</v>
      </c>
      <c r="G95" t="b">
        <v>0</v>
      </c>
      <c r="H95" t="b">
        <v>0</v>
      </c>
    </row>
    <row r="96" spans="1:8" x14ac:dyDescent="0.15">
      <c r="A96" t="s">
        <v>164</v>
      </c>
      <c r="B96" t="s">
        <v>27</v>
      </c>
      <c r="C96">
        <v>1</v>
      </c>
      <c r="D96">
        <v>8</v>
      </c>
      <c r="E96">
        <v>1</v>
      </c>
      <c r="F96" t="s">
        <v>2728</v>
      </c>
      <c r="G96" t="b">
        <v>0</v>
      </c>
      <c r="H96" t="b">
        <v>0</v>
      </c>
    </row>
    <row r="97" spans="1:8" x14ac:dyDescent="0.15">
      <c r="A97" t="s">
        <v>164</v>
      </c>
      <c r="B97" t="s">
        <v>23</v>
      </c>
      <c r="C97">
        <v>1</v>
      </c>
      <c r="D97">
        <v>8</v>
      </c>
      <c r="E97">
        <v>1</v>
      </c>
      <c r="F97" t="s">
        <v>2527</v>
      </c>
      <c r="G97" t="b">
        <v>0</v>
      </c>
      <c r="H97" t="b">
        <v>0</v>
      </c>
    </row>
    <row r="98" spans="1:8" x14ac:dyDescent="0.15">
      <c r="A98" t="s">
        <v>165</v>
      </c>
      <c r="B98" t="s">
        <v>30</v>
      </c>
      <c r="C98">
        <v>1</v>
      </c>
      <c r="D98">
        <v>9</v>
      </c>
      <c r="E98">
        <v>1</v>
      </c>
      <c r="F98" t="s">
        <v>2409</v>
      </c>
      <c r="G98" t="b">
        <v>0</v>
      </c>
      <c r="H98" t="b">
        <v>0</v>
      </c>
    </row>
    <row r="99" spans="1:8" x14ac:dyDescent="0.15">
      <c r="A99" t="s">
        <v>165</v>
      </c>
      <c r="B99" t="s">
        <v>27</v>
      </c>
      <c r="C99">
        <v>1</v>
      </c>
      <c r="D99">
        <v>9</v>
      </c>
      <c r="E99">
        <v>1</v>
      </c>
      <c r="F99" t="s">
        <v>2762</v>
      </c>
      <c r="G99" t="b">
        <v>0</v>
      </c>
      <c r="H99" t="b">
        <v>0</v>
      </c>
    </row>
    <row r="100" spans="1:8" x14ac:dyDescent="0.15">
      <c r="A100" t="s">
        <v>165</v>
      </c>
      <c r="B100" t="s">
        <v>23</v>
      </c>
      <c r="C100">
        <v>1</v>
      </c>
      <c r="D100">
        <v>9</v>
      </c>
      <c r="E100">
        <v>1</v>
      </c>
      <c r="F100" t="s">
        <v>2544</v>
      </c>
      <c r="G100" t="b">
        <v>0</v>
      </c>
      <c r="H100" t="b">
        <v>0</v>
      </c>
    </row>
    <row r="101" spans="1:8" x14ac:dyDescent="0.15">
      <c r="A101" t="s">
        <v>161</v>
      </c>
      <c r="B101" t="s">
        <v>30</v>
      </c>
      <c r="C101">
        <v>1</v>
      </c>
      <c r="D101">
        <v>10</v>
      </c>
      <c r="E101">
        <v>1</v>
      </c>
      <c r="F101" t="s">
        <v>1647</v>
      </c>
      <c r="G101" t="b">
        <v>0</v>
      </c>
      <c r="H101" t="b">
        <v>0</v>
      </c>
    </row>
    <row r="102" spans="1:8" x14ac:dyDescent="0.15">
      <c r="A102" t="s">
        <v>161</v>
      </c>
      <c r="B102" t="s">
        <v>27</v>
      </c>
      <c r="C102">
        <v>1</v>
      </c>
      <c r="D102">
        <v>10</v>
      </c>
      <c r="E102">
        <v>1</v>
      </c>
      <c r="F102" t="s">
        <v>2788</v>
      </c>
      <c r="G102" t="b">
        <v>0</v>
      </c>
      <c r="H102" t="b">
        <v>0</v>
      </c>
    </row>
    <row r="103" spans="1:8" x14ac:dyDescent="0.15">
      <c r="A103" t="s">
        <v>162</v>
      </c>
      <c r="B103" t="s">
        <v>23</v>
      </c>
      <c r="C103">
        <v>1</v>
      </c>
      <c r="D103">
        <v>10</v>
      </c>
      <c r="E103">
        <v>1</v>
      </c>
      <c r="F103" t="s">
        <v>2606</v>
      </c>
      <c r="G103" t="b">
        <v>0</v>
      </c>
      <c r="H103" t="b">
        <v>0</v>
      </c>
    </row>
    <row r="104" spans="1:8" x14ac:dyDescent="0.15">
      <c r="A104" t="s">
        <v>164</v>
      </c>
      <c r="B104" t="s">
        <v>30</v>
      </c>
      <c r="C104">
        <v>1</v>
      </c>
      <c r="D104">
        <v>11</v>
      </c>
      <c r="E104">
        <v>1</v>
      </c>
      <c r="F104" t="s">
        <v>2355</v>
      </c>
      <c r="G104" t="b">
        <v>0</v>
      </c>
      <c r="H104" t="b">
        <v>0</v>
      </c>
    </row>
    <row r="105" spans="1:8" x14ac:dyDescent="0.15">
      <c r="A105" t="s">
        <v>164</v>
      </c>
      <c r="B105" t="s">
        <v>27</v>
      </c>
      <c r="C105">
        <v>1</v>
      </c>
      <c r="D105">
        <v>11</v>
      </c>
      <c r="E105">
        <v>1</v>
      </c>
      <c r="F105" t="s">
        <v>2727</v>
      </c>
      <c r="G105" t="b">
        <v>0</v>
      </c>
      <c r="H105" t="b">
        <v>0</v>
      </c>
    </row>
    <row r="106" spans="1:8" x14ac:dyDescent="0.15">
      <c r="A106" t="s">
        <v>163</v>
      </c>
      <c r="B106" t="s">
        <v>27</v>
      </c>
      <c r="C106">
        <v>1</v>
      </c>
      <c r="D106">
        <v>12</v>
      </c>
      <c r="E106">
        <v>1</v>
      </c>
      <c r="F106" t="s">
        <v>2671</v>
      </c>
      <c r="G106" t="b">
        <v>0</v>
      </c>
      <c r="H106" t="b">
        <v>0</v>
      </c>
    </row>
    <row r="107" spans="1:8" x14ac:dyDescent="0.15">
      <c r="A107" t="s">
        <v>164</v>
      </c>
      <c r="B107" t="s">
        <v>30</v>
      </c>
      <c r="C107">
        <v>1</v>
      </c>
      <c r="D107">
        <v>12</v>
      </c>
      <c r="E107">
        <v>1</v>
      </c>
      <c r="F107" t="s">
        <v>2345</v>
      </c>
      <c r="G107" t="b">
        <v>0</v>
      </c>
      <c r="H107" t="b">
        <v>0</v>
      </c>
    </row>
    <row r="108" spans="1:8" x14ac:dyDescent="0.15">
      <c r="A108" t="s">
        <v>161</v>
      </c>
      <c r="B108" t="s">
        <v>30</v>
      </c>
      <c r="C108">
        <v>1</v>
      </c>
      <c r="D108">
        <v>12</v>
      </c>
      <c r="E108">
        <v>1</v>
      </c>
      <c r="F108" t="s">
        <v>2442</v>
      </c>
      <c r="G108" t="b">
        <v>0</v>
      </c>
      <c r="H108" t="b">
        <v>0</v>
      </c>
    </row>
    <row r="109" spans="1:8" x14ac:dyDescent="0.15">
      <c r="A109" t="s">
        <v>164</v>
      </c>
      <c r="B109" t="s">
        <v>30</v>
      </c>
      <c r="C109">
        <v>1</v>
      </c>
      <c r="D109">
        <v>13</v>
      </c>
      <c r="E109">
        <v>1</v>
      </c>
      <c r="F109" t="s">
        <v>2356</v>
      </c>
      <c r="G109" t="b">
        <v>0</v>
      </c>
      <c r="H109" t="b">
        <v>0</v>
      </c>
    </row>
    <row r="110" spans="1:8" x14ac:dyDescent="0.15">
      <c r="A110" t="s">
        <v>161</v>
      </c>
      <c r="B110" t="s">
        <v>30</v>
      </c>
      <c r="C110">
        <v>1</v>
      </c>
      <c r="D110">
        <v>13</v>
      </c>
      <c r="E110">
        <v>1</v>
      </c>
      <c r="F110" t="s">
        <v>1675</v>
      </c>
      <c r="G110" t="b">
        <v>0</v>
      </c>
      <c r="H110" t="b">
        <v>0</v>
      </c>
    </row>
    <row r="111" spans="1:8" x14ac:dyDescent="0.15">
      <c r="A111" t="s">
        <v>162</v>
      </c>
      <c r="B111" t="s">
        <v>23</v>
      </c>
      <c r="C111">
        <v>1</v>
      </c>
      <c r="D111">
        <v>13</v>
      </c>
      <c r="E111">
        <v>1</v>
      </c>
      <c r="F111" t="s">
        <v>2604</v>
      </c>
      <c r="G111" t="b">
        <v>0</v>
      </c>
      <c r="H111" t="b">
        <v>0</v>
      </c>
    </row>
    <row r="112" spans="1:8" x14ac:dyDescent="0.15">
      <c r="A112" t="s">
        <v>163</v>
      </c>
      <c r="B112" t="s">
        <v>30</v>
      </c>
      <c r="C112">
        <v>1</v>
      </c>
      <c r="D112">
        <v>14</v>
      </c>
      <c r="E112">
        <v>1</v>
      </c>
      <c r="F112" t="s">
        <v>2267</v>
      </c>
      <c r="G112" t="b">
        <v>0</v>
      </c>
      <c r="H112" t="b">
        <v>0</v>
      </c>
    </row>
    <row r="113" spans="1:8" x14ac:dyDescent="0.15">
      <c r="A113" t="s">
        <v>163</v>
      </c>
      <c r="B113" t="s">
        <v>27</v>
      </c>
      <c r="C113">
        <v>1</v>
      </c>
      <c r="D113">
        <v>14</v>
      </c>
      <c r="E113">
        <v>1</v>
      </c>
      <c r="F113" t="s">
        <v>2672</v>
      </c>
      <c r="G113" t="b">
        <v>0</v>
      </c>
      <c r="H113" t="b">
        <v>0</v>
      </c>
    </row>
    <row r="114" spans="1:8" x14ac:dyDescent="0.15">
      <c r="A114" t="s">
        <v>165</v>
      </c>
      <c r="B114" t="s">
        <v>30</v>
      </c>
      <c r="C114">
        <v>1</v>
      </c>
      <c r="D114">
        <v>14</v>
      </c>
      <c r="E114">
        <v>1</v>
      </c>
      <c r="F114" t="s">
        <v>2396</v>
      </c>
      <c r="G114" t="b">
        <v>0</v>
      </c>
      <c r="H114" t="b">
        <v>0</v>
      </c>
    </row>
    <row r="115" spans="1:8" x14ac:dyDescent="0.15">
      <c r="A115" t="s">
        <v>164</v>
      </c>
      <c r="B115" t="s">
        <v>27</v>
      </c>
      <c r="C115">
        <v>1</v>
      </c>
      <c r="D115">
        <v>15</v>
      </c>
      <c r="E115">
        <v>2</v>
      </c>
      <c r="F115" t="s">
        <v>2724</v>
      </c>
      <c r="G115" t="b">
        <v>0</v>
      </c>
      <c r="H115" t="b">
        <v>0</v>
      </c>
    </row>
    <row r="116" spans="1:8" x14ac:dyDescent="0.15">
      <c r="A116" t="s">
        <v>161</v>
      </c>
      <c r="B116" t="s">
        <v>30</v>
      </c>
      <c r="C116">
        <v>1</v>
      </c>
      <c r="D116">
        <v>15</v>
      </c>
      <c r="E116">
        <v>2</v>
      </c>
      <c r="F116" t="s">
        <v>2431</v>
      </c>
      <c r="G116" t="b">
        <v>0</v>
      </c>
      <c r="H116" t="b">
        <v>0</v>
      </c>
    </row>
    <row r="117" spans="1:8" x14ac:dyDescent="0.15">
      <c r="A117" t="s">
        <v>164</v>
      </c>
      <c r="B117" t="s">
        <v>27</v>
      </c>
      <c r="C117">
        <v>1</v>
      </c>
      <c r="D117">
        <v>16</v>
      </c>
      <c r="E117">
        <v>2</v>
      </c>
      <c r="F117" t="s">
        <v>1791</v>
      </c>
      <c r="G117" t="b">
        <v>0</v>
      </c>
      <c r="H117" t="b">
        <v>0</v>
      </c>
    </row>
    <row r="118" spans="1:8" x14ac:dyDescent="0.15">
      <c r="A118" t="s">
        <v>165</v>
      </c>
      <c r="B118" t="s">
        <v>30</v>
      </c>
      <c r="C118">
        <v>1</v>
      </c>
      <c r="D118">
        <v>16</v>
      </c>
      <c r="E118">
        <v>2</v>
      </c>
      <c r="F118" t="s">
        <v>2384</v>
      </c>
      <c r="G118" t="b">
        <v>0</v>
      </c>
      <c r="H118" t="b">
        <v>0</v>
      </c>
    </row>
    <row r="119" spans="1:8" x14ac:dyDescent="0.15">
      <c r="A119" t="s">
        <v>161</v>
      </c>
      <c r="B119" t="s">
        <v>30</v>
      </c>
      <c r="C119">
        <v>1</v>
      </c>
      <c r="D119">
        <v>17</v>
      </c>
      <c r="E119">
        <v>2</v>
      </c>
      <c r="F119" t="s">
        <v>1714</v>
      </c>
      <c r="G119" t="b">
        <v>0</v>
      </c>
      <c r="H119" t="b">
        <v>0</v>
      </c>
    </row>
    <row r="120" spans="1:8" x14ac:dyDescent="0.15">
      <c r="A120" t="s">
        <v>161</v>
      </c>
      <c r="B120" t="s">
        <v>27</v>
      </c>
      <c r="C120">
        <v>1</v>
      </c>
      <c r="D120">
        <v>17</v>
      </c>
      <c r="E120">
        <v>2</v>
      </c>
      <c r="F120" t="s">
        <v>2778</v>
      </c>
      <c r="G120" t="b">
        <v>0</v>
      </c>
      <c r="H120" t="b">
        <v>0</v>
      </c>
    </row>
    <row r="121" spans="1:8" x14ac:dyDescent="0.15">
      <c r="A121" t="s">
        <v>163</v>
      </c>
      <c r="B121" t="s">
        <v>27</v>
      </c>
      <c r="C121">
        <v>1</v>
      </c>
      <c r="D121">
        <v>18</v>
      </c>
      <c r="E121">
        <v>2</v>
      </c>
      <c r="F121" t="s">
        <v>2667</v>
      </c>
      <c r="G121" t="b">
        <v>0</v>
      </c>
      <c r="H121" t="b">
        <v>0</v>
      </c>
    </row>
    <row r="122" spans="1:8" x14ac:dyDescent="0.15">
      <c r="A122" t="s">
        <v>161</v>
      </c>
      <c r="B122" t="s">
        <v>30</v>
      </c>
      <c r="C122">
        <v>1</v>
      </c>
      <c r="D122">
        <v>18</v>
      </c>
      <c r="E122">
        <v>2</v>
      </c>
      <c r="F122" t="s">
        <v>2292</v>
      </c>
      <c r="G122" t="b">
        <v>0</v>
      </c>
      <c r="H122" t="b">
        <v>0</v>
      </c>
    </row>
    <row r="123" spans="1:8" x14ac:dyDescent="0.15">
      <c r="A123" t="s">
        <v>163</v>
      </c>
      <c r="B123" t="s">
        <v>30</v>
      </c>
      <c r="C123">
        <v>1</v>
      </c>
      <c r="D123">
        <v>19</v>
      </c>
      <c r="E123">
        <v>2</v>
      </c>
      <c r="F123" t="s">
        <v>2252</v>
      </c>
      <c r="G123" t="b">
        <v>0</v>
      </c>
      <c r="H123" t="b">
        <v>0</v>
      </c>
    </row>
    <row r="124" spans="1:8" x14ac:dyDescent="0.15">
      <c r="A124" t="s">
        <v>163</v>
      </c>
      <c r="B124" t="s">
        <v>27</v>
      </c>
      <c r="C124">
        <v>1</v>
      </c>
      <c r="D124">
        <v>19</v>
      </c>
      <c r="E124">
        <v>2</v>
      </c>
      <c r="F124" t="s">
        <v>2659</v>
      </c>
      <c r="G124" t="b">
        <v>0</v>
      </c>
      <c r="H124" t="b">
        <v>0</v>
      </c>
    </row>
    <row r="125" spans="1:8" x14ac:dyDescent="0.15">
      <c r="A125" t="s">
        <v>164</v>
      </c>
      <c r="B125" t="s">
        <v>23</v>
      </c>
      <c r="C125">
        <v>1</v>
      </c>
      <c r="D125">
        <v>19</v>
      </c>
      <c r="E125">
        <v>2</v>
      </c>
      <c r="F125" t="s">
        <v>2518</v>
      </c>
      <c r="G125" t="b">
        <v>0</v>
      </c>
      <c r="H125" t="b">
        <v>0</v>
      </c>
    </row>
    <row r="126" spans="1:8" x14ac:dyDescent="0.15">
      <c r="A126" t="s">
        <v>164</v>
      </c>
      <c r="B126" t="s">
        <v>30</v>
      </c>
      <c r="C126">
        <v>1</v>
      </c>
      <c r="D126">
        <v>20</v>
      </c>
      <c r="E126">
        <v>2</v>
      </c>
      <c r="F126" t="s">
        <v>2340</v>
      </c>
      <c r="G126" t="b">
        <v>0</v>
      </c>
      <c r="H126" t="b">
        <v>0</v>
      </c>
    </row>
    <row r="127" spans="1:8" x14ac:dyDescent="0.15">
      <c r="A127" t="s">
        <v>164</v>
      </c>
      <c r="B127" t="s">
        <v>27</v>
      </c>
      <c r="C127">
        <v>1</v>
      </c>
      <c r="D127">
        <v>20</v>
      </c>
      <c r="E127">
        <v>2</v>
      </c>
      <c r="F127" t="s">
        <v>2726</v>
      </c>
      <c r="G127" t="b">
        <v>0</v>
      </c>
      <c r="H127" t="b">
        <v>0</v>
      </c>
    </row>
    <row r="128" spans="1:8" x14ac:dyDescent="0.15">
      <c r="A128" t="s">
        <v>164</v>
      </c>
      <c r="B128" t="s">
        <v>27</v>
      </c>
      <c r="C128">
        <v>1</v>
      </c>
      <c r="D128">
        <v>21</v>
      </c>
      <c r="E128">
        <v>2</v>
      </c>
      <c r="F128" t="s">
        <v>1763</v>
      </c>
      <c r="G128" t="b">
        <v>0</v>
      </c>
      <c r="H128" t="b">
        <v>0</v>
      </c>
    </row>
    <row r="129" spans="1:8" x14ac:dyDescent="0.15">
      <c r="A129" t="s">
        <v>164</v>
      </c>
      <c r="B129" t="s">
        <v>23</v>
      </c>
      <c r="C129">
        <v>1</v>
      </c>
      <c r="D129">
        <v>21</v>
      </c>
      <c r="E129">
        <v>2</v>
      </c>
      <c r="F129" t="s">
        <v>2524</v>
      </c>
      <c r="G129" t="b">
        <v>0</v>
      </c>
      <c r="H129" t="b">
        <v>0</v>
      </c>
    </row>
    <row r="130" spans="1:8" x14ac:dyDescent="0.15">
      <c r="A130" t="s">
        <v>163</v>
      </c>
      <c r="B130" t="s">
        <v>30</v>
      </c>
      <c r="C130">
        <v>1</v>
      </c>
      <c r="D130">
        <v>22</v>
      </c>
      <c r="E130">
        <v>2</v>
      </c>
      <c r="F130" t="s">
        <v>2249</v>
      </c>
      <c r="G130" t="b">
        <v>0</v>
      </c>
      <c r="H130" t="b">
        <v>0</v>
      </c>
    </row>
    <row r="131" spans="1:8" x14ac:dyDescent="0.15">
      <c r="A131" t="s">
        <v>164</v>
      </c>
      <c r="B131" t="s">
        <v>27</v>
      </c>
      <c r="C131">
        <v>1</v>
      </c>
      <c r="D131">
        <v>22</v>
      </c>
      <c r="E131">
        <v>2</v>
      </c>
      <c r="F131" t="s">
        <v>1793</v>
      </c>
      <c r="G131" t="b">
        <v>0</v>
      </c>
      <c r="H131" t="b">
        <v>0</v>
      </c>
    </row>
    <row r="132" spans="1:8" x14ac:dyDescent="0.15">
      <c r="A132" t="s">
        <v>161</v>
      </c>
      <c r="B132" t="s">
        <v>30</v>
      </c>
      <c r="C132">
        <v>1</v>
      </c>
      <c r="D132">
        <v>22</v>
      </c>
      <c r="E132">
        <v>2</v>
      </c>
      <c r="F132" t="s">
        <v>2278</v>
      </c>
      <c r="G132" t="b">
        <v>0</v>
      </c>
      <c r="H132" t="b">
        <v>0</v>
      </c>
    </row>
    <row r="133" spans="1:8" x14ac:dyDescent="0.15">
      <c r="A133" t="s">
        <v>163</v>
      </c>
      <c r="B133" t="s">
        <v>30</v>
      </c>
      <c r="C133">
        <v>1</v>
      </c>
      <c r="D133">
        <v>23</v>
      </c>
      <c r="E133">
        <v>2</v>
      </c>
      <c r="F133" t="s">
        <v>2255</v>
      </c>
      <c r="G133" t="b">
        <v>0</v>
      </c>
      <c r="H133" t="b">
        <v>0</v>
      </c>
    </row>
    <row r="134" spans="1:8" x14ac:dyDescent="0.15">
      <c r="A134" t="s">
        <v>163</v>
      </c>
      <c r="B134" t="s">
        <v>27</v>
      </c>
      <c r="C134">
        <v>1</v>
      </c>
      <c r="D134">
        <v>23</v>
      </c>
      <c r="E134">
        <v>2</v>
      </c>
      <c r="F134" t="s">
        <v>2663</v>
      </c>
      <c r="G134" t="b">
        <v>0</v>
      </c>
      <c r="H134" t="b">
        <v>0</v>
      </c>
    </row>
    <row r="135" spans="1:8" x14ac:dyDescent="0.15">
      <c r="A135" t="s">
        <v>164</v>
      </c>
      <c r="B135" t="s">
        <v>27</v>
      </c>
      <c r="C135">
        <v>1</v>
      </c>
      <c r="D135">
        <v>24</v>
      </c>
      <c r="E135">
        <v>2</v>
      </c>
      <c r="F135" t="s">
        <v>2720</v>
      </c>
      <c r="G135" t="b">
        <v>0</v>
      </c>
      <c r="H135" t="b">
        <v>0</v>
      </c>
    </row>
    <row r="136" spans="1:8" x14ac:dyDescent="0.15">
      <c r="A136" t="s">
        <v>162</v>
      </c>
      <c r="B136" t="s">
        <v>23</v>
      </c>
      <c r="C136">
        <v>1</v>
      </c>
      <c r="D136">
        <v>24</v>
      </c>
      <c r="E136">
        <v>2</v>
      </c>
      <c r="F136" t="s">
        <v>2593</v>
      </c>
      <c r="G136" t="b">
        <v>0</v>
      </c>
      <c r="H136" t="b">
        <v>0</v>
      </c>
    </row>
    <row r="137" spans="1:8" x14ac:dyDescent="0.15">
      <c r="A137" t="s">
        <v>164</v>
      </c>
      <c r="B137" t="s">
        <v>30</v>
      </c>
      <c r="C137">
        <v>1</v>
      </c>
      <c r="D137">
        <v>25</v>
      </c>
      <c r="E137">
        <v>2</v>
      </c>
      <c r="F137" t="s">
        <v>2335</v>
      </c>
      <c r="G137" t="b">
        <v>0</v>
      </c>
      <c r="H137" t="b">
        <v>0</v>
      </c>
    </row>
    <row r="138" spans="1:8" x14ac:dyDescent="0.15">
      <c r="A138" t="s">
        <v>164</v>
      </c>
      <c r="B138" t="s">
        <v>27</v>
      </c>
      <c r="C138">
        <v>1</v>
      </c>
      <c r="D138">
        <v>25</v>
      </c>
      <c r="E138">
        <v>2</v>
      </c>
      <c r="F138" t="s">
        <v>2718</v>
      </c>
      <c r="G138" t="b">
        <v>0</v>
      </c>
      <c r="H138" t="b">
        <v>0</v>
      </c>
    </row>
    <row r="139" spans="1:8" x14ac:dyDescent="0.15">
      <c r="A139" t="s">
        <v>163</v>
      </c>
      <c r="B139" t="s">
        <v>30</v>
      </c>
      <c r="C139">
        <v>1</v>
      </c>
      <c r="D139">
        <v>26</v>
      </c>
      <c r="E139">
        <v>2</v>
      </c>
      <c r="F139" t="s">
        <v>2246</v>
      </c>
      <c r="G139" t="b">
        <v>0</v>
      </c>
      <c r="H139" t="b">
        <v>0</v>
      </c>
    </row>
    <row r="140" spans="1:8" x14ac:dyDescent="0.15">
      <c r="A140" t="s">
        <v>163</v>
      </c>
      <c r="B140" t="s">
        <v>27</v>
      </c>
      <c r="C140">
        <v>1</v>
      </c>
      <c r="D140">
        <v>26</v>
      </c>
      <c r="E140">
        <v>2</v>
      </c>
      <c r="F140" t="s">
        <v>2644</v>
      </c>
      <c r="G140" t="b">
        <v>0</v>
      </c>
      <c r="H140" t="b">
        <v>0</v>
      </c>
    </row>
    <row r="141" spans="1:8" x14ac:dyDescent="0.15">
      <c r="A141" t="s">
        <v>164</v>
      </c>
      <c r="B141" t="s">
        <v>30</v>
      </c>
      <c r="C141">
        <v>1</v>
      </c>
      <c r="D141">
        <v>27</v>
      </c>
      <c r="E141">
        <v>2</v>
      </c>
      <c r="F141" t="s">
        <v>1693</v>
      </c>
      <c r="G141" t="b">
        <v>0</v>
      </c>
      <c r="H141" t="b">
        <v>0</v>
      </c>
    </row>
    <row r="142" spans="1:8" x14ac:dyDescent="0.15">
      <c r="A142" t="s">
        <v>164</v>
      </c>
      <c r="B142" t="s">
        <v>27</v>
      </c>
      <c r="C142">
        <v>1</v>
      </c>
      <c r="D142">
        <v>27</v>
      </c>
      <c r="E142">
        <v>2</v>
      </c>
      <c r="F142" t="s">
        <v>2715</v>
      </c>
      <c r="G142" t="b">
        <v>0</v>
      </c>
      <c r="H142" t="b">
        <v>0</v>
      </c>
    </row>
    <row r="143" spans="1:8" x14ac:dyDescent="0.15">
      <c r="A143" t="s">
        <v>164</v>
      </c>
      <c r="B143" t="s">
        <v>30</v>
      </c>
      <c r="C143">
        <v>1</v>
      </c>
      <c r="D143">
        <v>28</v>
      </c>
      <c r="E143">
        <v>2</v>
      </c>
      <c r="F143" t="s">
        <v>2328</v>
      </c>
      <c r="G143" t="b">
        <v>0</v>
      </c>
      <c r="H143" t="b">
        <v>0</v>
      </c>
    </row>
    <row r="144" spans="1:8" x14ac:dyDescent="0.15">
      <c r="A144" t="s">
        <v>164</v>
      </c>
      <c r="B144" t="s">
        <v>27</v>
      </c>
      <c r="C144">
        <v>1</v>
      </c>
      <c r="D144">
        <v>28</v>
      </c>
      <c r="E144">
        <v>2</v>
      </c>
      <c r="F144" t="s">
        <v>2713</v>
      </c>
      <c r="G144" t="b">
        <v>0</v>
      </c>
      <c r="H144" t="b">
        <v>0</v>
      </c>
    </row>
    <row r="145" spans="1:8" x14ac:dyDescent="0.15">
      <c r="A145" t="s">
        <v>162</v>
      </c>
      <c r="B145" t="s">
        <v>23</v>
      </c>
      <c r="C145">
        <v>1</v>
      </c>
      <c r="D145">
        <v>28</v>
      </c>
      <c r="E145">
        <v>2</v>
      </c>
      <c r="F145" t="s">
        <v>2578</v>
      </c>
      <c r="G145" t="b">
        <v>0</v>
      </c>
      <c r="H145" t="b">
        <v>0</v>
      </c>
    </row>
    <row r="146" spans="1:8" x14ac:dyDescent="0.15">
      <c r="A146" t="s">
        <v>163</v>
      </c>
      <c r="B146" t="s">
        <v>30</v>
      </c>
      <c r="C146">
        <v>1</v>
      </c>
      <c r="D146">
        <v>29</v>
      </c>
      <c r="E146">
        <v>2</v>
      </c>
      <c r="F146" t="s">
        <v>2229</v>
      </c>
      <c r="G146" t="b">
        <v>0</v>
      </c>
      <c r="H146" t="b">
        <v>0</v>
      </c>
    </row>
    <row r="147" spans="1:8" x14ac:dyDescent="0.15">
      <c r="A147" t="s">
        <v>165</v>
      </c>
      <c r="B147" t="s">
        <v>27</v>
      </c>
      <c r="C147">
        <v>1</v>
      </c>
      <c r="D147">
        <v>29</v>
      </c>
      <c r="E147">
        <v>2</v>
      </c>
      <c r="F147" t="s">
        <v>2741</v>
      </c>
      <c r="G147" t="b">
        <v>0</v>
      </c>
      <c r="H147" t="b">
        <v>0</v>
      </c>
    </row>
    <row r="148" spans="1:8" x14ac:dyDescent="0.15">
      <c r="A148" t="s">
        <v>162</v>
      </c>
      <c r="B148" t="s">
        <v>23</v>
      </c>
      <c r="C148">
        <v>1</v>
      </c>
      <c r="D148">
        <v>29</v>
      </c>
      <c r="E148">
        <v>2</v>
      </c>
      <c r="F148" t="s">
        <v>2579</v>
      </c>
      <c r="G148" t="b">
        <v>0</v>
      </c>
      <c r="H148" t="b">
        <v>0</v>
      </c>
    </row>
    <row r="149" spans="1:8" x14ac:dyDescent="0.15">
      <c r="A149" t="s">
        <v>164</v>
      </c>
      <c r="B149" t="s">
        <v>30</v>
      </c>
      <c r="C149">
        <v>1</v>
      </c>
      <c r="D149">
        <v>30</v>
      </c>
      <c r="E149">
        <v>2</v>
      </c>
      <c r="F149" t="s">
        <v>2331</v>
      </c>
      <c r="G149" t="b">
        <v>0</v>
      </c>
      <c r="H149" t="b">
        <v>0</v>
      </c>
    </row>
    <row r="150" spans="1:8" x14ac:dyDescent="0.15">
      <c r="A150" t="s">
        <v>164</v>
      </c>
      <c r="B150" t="s">
        <v>27</v>
      </c>
      <c r="C150">
        <v>1</v>
      </c>
      <c r="D150">
        <v>30</v>
      </c>
      <c r="E150">
        <v>2</v>
      </c>
      <c r="F150" t="s">
        <v>2710</v>
      </c>
      <c r="G150" t="b">
        <v>0</v>
      </c>
      <c r="H150" t="b">
        <v>0</v>
      </c>
    </row>
    <row r="151" spans="1:8" x14ac:dyDescent="0.15">
      <c r="A151" t="s">
        <v>164</v>
      </c>
      <c r="B151" t="s">
        <v>30</v>
      </c>
      <c r="C151">
        <v>1</v>
      </c>
      <c r="D151">
        <v>31</v>
      </c>
      <c r="E151">
        <v>2</v>
      </c>
      <c r="F151" t="s">
        <v>2332</v>
      </c>
      <c r="G151" t="b">
        <v>0</v>
      </c>
      <c r="H151" t="b">
        <v>0</v>
      </c>
    </row>
    <row r="152" spans="1:8" x14ac:dyDescent="0.15">
      <c r="A152" t="s">
        <v>165</v>
      </c>
      <c r="B152" t="s">
        <v>30</v>
      </c>
      <c r="C152">
        <v>1</v>
      </c>
      <c r="D152">
        <v>31</v>
      </c>
      <c r="E152">
        <v>2</v>
      </c>
      <c r="F152" t="s">
        <v>2374</v>
      </c>
      <c r="G152" t="b">
        <v>0</v>
      </c>
      <c r="H152" t="b">
        <v>0</v>
      </c>
    </row>
    <row r="153" spans="1:8" x14ac:dyDescent="0.15">
      <c r="A153" t="s">
        <v>165</v>
      </c>
      <c r="B153" t="s">
        <v>27</v>
      </c>
      <c r="C153">
        <v>1</v>
      </c>
      <c r="D153">
        <v>31</v>
      </c>
      <c r="E153">
        <v>2</v>
      </c>
      <c r="F153" t="s">
        <v>2740</v>
      </c>
      <c r="G153" t="b">
        <v>0</v>
      </c>
      <c r="H153" t="b">
        <v>0</v>
      </c>
    </row>
    <row r="154" spans="1:8" x14ac:dyDescent="0.15">
      <c r="A154" t="s">
        <v>163</v>
      </c>
      <c r="B154" t="s">
        <v>30</v>
      </c>
      <c r="C154">
        <v>1</v>
      </c>
      <c r="D154">
        <v>32</v>
      </c>
      <c r="E154">
        <v>2</v>
      </c>
      <c r="F154" t="s">
        <v>2216</v>
      </c>
      <c r="G154" t="b">
        <v>0</v>
      </c>
      <c r="H154" t="b">
        <v>0</v>
      </c>
    </row>
    <row r="155" spans="1:8" x14ac:dyDescent="0.15">
      <c r="A155" t="s">
        <v>163</v>
      </c>
      <c r="B155" t="s">
        <v>27</v>
      </c>
      <c r="C155">
        <v>1</v>
      </c>
      <c r="D155">
        <v>32</v>
      </c>
      <c r="E155">
        <v>2</v>
      </c>
      <c r="F155" t="s">
        <v>2635</v>
      </c>
      <c r="G155" t="b">
        <v>0</v>
      </c>
      <c r="H155" t="b">
        <v>0</v>
      </c>
    </row>
    <row r="156" spans="1:8" x14ac:dyDescent="0.15">
      <c r="A156" t="s">
        <v>164</v>
      </c>
      <c r="B156" t="s">
        <v>30</v>
      </c>
      <c r="C156">
        <v>1</v>
      </c>
      <c r="D156">
        <v>32</v>
      </c>
      <c r="E156">
        <v>2</v>
      </c>
      <c r="F156" t="s">
        <v>2323</v>
      </c>
      <c r="G156" t="b">
        <v>0</v>
      </c>
      <c r="H156" t="b">
        <v>0</v>
      </c>
    </row>
    <row r="157" spans="1:8" x14ac:dyDescent="0.15">
      <c r="A157" t="s">
        <v>163</v>
      </c>
      <c r="B157" t="s">
        <v>23</v>
      </c>
      <c r="C157">
        <v>1</v>
      </c>
      <c r="D157">
        <v>33</v>
      </c>
      <c r="E157">
        <v>1</v>
      </c>
      <c r="F157" t="s">
        <v>2513</v>
      </c>
      <c r="G157" t="b">
        <v>0</v>
      </c>
      <c r="H157" t="b">
        <v>0</v>
      </c>
    </row>
    <row r="158" spans="1:8" x14ac:dyDescent="0.15">
      <c r="A158" t="s">
        <v>163</v>
      </c>
      <c r="B158" t="s">
        <v>144</v>
      </c>
      <c r="C158">
        <v>1</v>
      </c>
      <c r="D158">
        <v>33</v>
      </c>
      <c r="E158">
        <v>1</v>
      </c>
      <c r="F158" t="s">
        <v>2822</v>
      </c>
      <c r="G158" t="b">
        <v>0</v>
      </c>
      <c r="H158" t="b">
        <v>0</v>
      </c>
    </row>
    <row r="159" spans="1:8" x14ac:dyDescent="0.15">
      <c r="A159" t="s">
        <v>162</v>
      </c>
      <c r="B159" t="s">
        <v>23</v>
      </c>
      <c r="C159">
        <v>1</v>
      </c>
      <c r="D159">
        <v>33</v>
      </c>
      <c r="E159">
        <v>1</v>
      </c>
      <c r="F159" t="s">
        <v>2633</v>
      </c>
      <c r="G159" t="b">
        <v>0</v>
      </c>
      <c r="H159" t="b">
        <v>0</v>
      </c>
    </row>
    <row r="160" spans="1:8" x14ac:dyDescent="0.15">
      <c r="A160" t="s">
        <v>163</v>
      </c>
      <c r="B160" t="s">
        <v>23</v>
      </c>
      <c r="C160">
        <v>1</v>
      </c>
      <c r="D160">
        <v>34</v>
      </c>
      <c r="E160">
        <v>1</v>
      </c>
      <c r="F160" t="s">
        <v>2514</v>
      </c>
      <c r="G160" t="b">
        <v>0</v>
      </c>
      <c r="H160" t="b">
        <v>0</v>
      </c>
    </row>
    <row r="161" spans="1:8" x14ac:dyDescent="0.15">
      <c r="A161" t="s">
        <v>163</v>
      </c>
      <c r="B161" t="s">
        <v>144</v>
      </c>
      <c r="C161">
        <v>1</v>
      </c>
      <c r="D161">
        <v>34</v>
      </c>
      <c r="E161">
        <v>1</v>
      </c>
      <c r="F161" t="s">
        <v>2826</v>
      </c>
      <c r="G161" t="b">
        <v>0</v>
      </c>
      <c r="H161" t="b">
        <v>0</v>
      </c>
    </row>
    <row r="162" spans="1:8" x14ac:dyDescent="0.15">
      <c r="A162" t="s">
        <v>163</v>
      </c>
      <c r="B162" t="s">
        <v>144</v>
      </c>
      <c r="C162">
        <v>1</v>
      </c>
      <c r="D162">
        <v>35</v>
      </c>
      <c r="E162">
        <v>1</v>
      </c>
      <c r="F162" t="s">
        <v>2823</v>
      </c>
      <c r="G162" t="b">
        <v>0</v>
      </c>
      <c r="H162" t="b">
        <v>0</v>
      </c>
    </row>
    <row r="163" spans="1:8" x14ac:dyDescent="0.15">
      <c r="A163" t="s">
        <v>162</v>
      </c>
      <c r="B163" t="s">
        <v>144</v>
      </c>
      <c r="C163">
        <v>1</v>
      </c>
      <c r="D163">
        <v>35</v>
      </c>
      <c r="E163">
        <v>1</v>
      </c>
      <c r="F163" t="s">
        <v>1726</v>
      </c>
      <c r="G163" t="b">
        <v>0</v>
      </c>
      <c r="H163" t="b">
        <v>0</v>
      </c>
    </row>
    <row r="164" spans="1:8" x14ac:dyDescent="0.15">
      <c r="A164" t="s">
        <v>163</v>
      </c>
      <c r="B164" t="s">
        <v>23</v>
      </c>
      <c r="C164">
        <v>1</v>
      </c>
      <c r="D164">
        <v>36</v>
      </c>
      <c r="E164">
        <v>1</v>
      </c>
      <c r="F164" t="s">
        <v>2505</v>
      </c>
      <c r="G164" t="b">
        <v>0</v>
      </c>
      <c r="H164" t="b">
        <v>0</v>
      </c>
    </row>
    <row r="165" spans="1:8" x14ac:dyDescent="0.15">
      <c r="A165" t="s">
        <v>163</v>
      </c>
      <c r="B165" t="s">
        <v>144</v>
      </c>
      <c r="C165">
        <v>1</v>
      </c>
      <c r="D165">
        <v>36</v>
      </c>
      <c r="E165">
        <v>1</v>
      </c>
      <c r="F165" t="s">
        <v>2829</v>
      </c>
      <c r="G165" t="b">
        <v>0</v>
      </c>
      <c r="H165" t="b">
        <v>0</v>
      </c>
    </row>
    <row r="166" spans="1:8" x14ac:dyDescent="0.15">
      <c r="A166" t="s">
        <v>162</v>
      </c>
      <c r="B166" t="s">
        <v>23</v>
      </c>
      <c r="C166">
        <v>1</v>
      </c>
      <c r="D166">
        <v>37</v>
      </c>
      <c r="E166">
        <v>1</v>
      </c>
      <c r="F166" t="s">
        <v>2628</v>
      </c>
      <c r="G166" t="b">
        <v>0</v>
      </c>
      <c r="H166" t="b">
        <v>0</v>
      </c>
    </row>
    <row r="167" spans="1:8" x14ac:dyDescent="0.15">
      <c r="A167" t="s">
        <v>162</v>
      </c>
      <c r="B167" t="s">
        <v>144</v>
      </c>
      <c r="C167">
        <v>1</v>
      </c>
      <c r="D167">
        <v>37</v>
      </c>
      <c r="E167">
        <v>1</v>
      </c>
      <c r="F167" t="s">
        <v>1724</v>
      </c>
      <c r="G167" t="b">
        <v>0</v>
      </c>
      <c r="H167" t="b">
        <v>0</v>
      </c>
    </row>
    <row r="168" spans="1:8" x14ac:dyDescent="0.15">
      <c r="A168" t="s">
        <v>163</v>
      </c>
      <c r="B168" t="s">
        <v>23</v>
      </c>
      <c r="C168">
        <v>1</v>
      </c>
      <c r="D168">
        <v>38</v>
      </c>
      <c r="E168">
        <v>1</v>
      </c>
      <c r="F168" t="s">
        <v>2515</v>
      </c>
      <c r="G168" t="b">
        <v>0</v>
      </c>
      <c r="H168" t="b">
        <v>0</v>
      </c>
    </row>
    <row r="169" spans="1:8" x14ac:dyDescent="0.15">
      <c r="A169" t="s">
        <v>163</v>
      </c>
      <c r="B169" t="s">
        <v>144</v>
      </c>
      <c r="C169">
        <v>1</v>
      </c>
      <c r="D169">
        <v>38</v>
      </c>
      <c r="E169">
        <v>1</v>
      </c>
      <c r="F169" t="s">
        <v>2824</v>
      </c>
      <c r="G169" t="b">
        <v>0</v>
      </c>
      <c r="H169" t="b">
        <v>0</v>
      </c>
    </row>
    <row r="170" spans="1:8" x14ac:dyDescent="0.15">
      <c r="A170" t="s">
        <v>162</v>
      </c>
      <c r="B170" t="s">
        <v>23</v>
      </c>
      <c r="C170">
        <v>1</v>
      </c>
      <c r="D170">
        <v>39</v>
      </c>
      <c r="E170">
        <v>1</v>
      </c>
      <c r="F170" t="s">
        <v>2626</v>
      </c>
      <c r="G170" t="b">
        <v>0</v>
      </c>
      <c r="H170" t="b">
        <v>0</v>
      </c>
    </row>
    <row r="171" spans="1:8" x14ac:dyDescent="0.15">
      <c r="A171" t="s">
        <v>162</v>
      </c>
      <c r="B171" t="s">
        <v>144</v>
      </c>
      <c r="C171">
        <v>1</v>
      </c>
      <c r="D171">
        <v>39</v>
      </c>
      <c r="E171">
        <v>1</v>
      </c>
      <c r="F171" t="s">
        <v>2369</v>
      </c>
      <c r="G171" t="b">
        <v>0</v>
      </c>
      <c r="H171" t="b">
        <v>0</v>
      </c>
    </row>
    <row r="172" spans="1:8" x14ac:dyDescent="0.15">
      <c r="A172" t="s">
        <v>163</v>
      </c>
      <c r="B172" t="s">
        <v>27</v>
      </c>
      <c r="C172">
        <v>1</v>
      </c>
      <c r="D172">
        <v>40</v>
      </c>
      <c r="E172">
        <v>1</v>
      </c>
      <c r="F172" t="s">
        <v>2691</v>
      </c>
      <c r="G172" t="b">
        <v>0</v>
      </c>
      <c r="H172" t="b">
        <v>0</v>
      </c>
    </row>
    <row r="173" spans="1:8" x14ac:dyDescent="0.15">
      <c r="A173" t="s">
        <v>163</v>
      </c>
      <c r="B173" t="s">
        <v>23</v>
      </c>
      <c r="C173">
        <v>1</v>
      </c>
      <c r="D173">
        <v>40</v>
      </c>
      <c r="E173">
        <v>1</v>
      </c>
      <c r="F173" t="s">
        <v>2498</v>
      </c>
      <c r="G173" t="b">
        <v>0</v>
      </c>
      <c r="H173" t="b">
        <v>0</v>
      </c>
    </row>
    <row r="174" spans="1:8" x14ac:dyDescent="0.15">
      <c r="A174" t="s">
        <v>163</v>
      </c>
      <c r="B174" t="s">
        <v>144</v>
      </c>
      <c r="C174">
        <v>1</v>
      </c>
      <c r="D174">
        <v>40</v>
      </c>
      <c r="E174">
        <v>1</v>
      </c>
      <c r="F174" t="s">
        <v>2816</v>
      </c>
      <c r="G174" t="b">
        <v>0</v>
      </c>
      <c r="H174" t="b">
        <v>0</v>
      </c>
    </row>
    <row r="175" spans="1:8" x14ac:dyDescent="0.15">
      <c r="A175" t="s">
        <v>161</v>
      </c>
      <c r="B175" t="s">
        <v>27</v>
      </c>
      <c r="C175">
        <v>1</v>
      </c>
      <c r="D175">
        <v>41</v>
      </c>
      <c r="E175">
        <v>1</v>
      </c>
      <c r="F175" t="s">
        <v>2791</v>
      </c>
      <c r="G175" t="b">
        <v>0</v>
      </c>
      <c r="H175" t="b">
        <v>0</v>
      </c>
    </row>
    <row r="176" spans="1:8" x14ac:dyDescent="0.15">
      <c r="A176" t="s">
        <v>162</v>
      </c>
      <c r="B176" t="s">
        <v>23</v>
      </c>
      <c r="C176">
        <v>1</v>
      </c>
      <c r="D176">
        <v>41</v>
      </c>
      <c r="E176">
        <v>1</v>
      </c>
      <c r="F176" t="s">
        <v>2618</v>
      </c>
      <c r="G176" t="b">
        <v>0</v>
      </c>
      <c r="H176" t="b">
        <v>0</v>
      </c>
    </row>
    <row r="177" spans="1:8" x14ac:dyDescent="0.15">
      <c r="A177" t="s">
        <v>161</v>
      </c>
      <c r="B177" t="s">
        <v>30</v>
      </c>
      <c r="C177">
        <v>1</v>
      </c>
      <c r="D177">
        <v>42</v>
      </c>
      <c r="E177">
        <v>1</v>
      </c>
      <c r="F177" t="s">
        <v>2451</v>
      </c>
      <c r="G177" t="b">
        <v>0</v>
      </c>
      <c r="H177" t="b">
        <v>0</v>
      </c>
    </row>
    <row r="178" spans="1:8" x14ac:dyDescent="0.15">
      <c r="A178" t="s">
        <v>162</v>
      </c>
      <c r="B178" t="s">
        <v>23</v>
      </c>
      <c r="C178">
        <v>1</v>
      </c>
      <c r="D178">
        <v>42</v>
      </c>
      <c r="E178">
        <v>1</v>
      </c>
      <c r="F178" t="s">
        <v>2615</v>
      </c>
      <c r="G178" t="b">
        <v>0</v>
      </c>
      <c r="H178" t="b">
        <v>0</v>
      </c>
    </row>
    <row r="179" spans="1:8" x14ac:dyDescent="0.15">
      <c r="A179" t="s">
        <v>163</v>
      </c>
      <c r="B179" t="s">
        <v>23</v>
      </c>
      <c r="C179">
        <v>1</v>
      </c>
      <c r="D179">
        <v>43</v>
      </c>
      <c r="E179">
        <v>1</v>
      </c>
      <c r="F179" t="s">
        <v>2487</v>
      </c>
      <c r="G179" t="b">
        <v>0</v>
      </c>
      <c r="H179" t="b">
        <v>0</v>
      </c>
    </row>
    <row r="180" spans="1:8" x14ac:dyDescent="0.15">
      <c r="A180" t="s">
        <v>162</v>
      </c>
      <c r="B180" t="s">
        <v>23</v>
      </c>
      <c r="C180">
        <v>1</v>
      </c>
      <c r="D180">
        <v>43</v>
      </c>
      <c r="E180">
        <v>1</v>
      </c>
      <c r="F180" t="s">
        <v>2614</v>
      </c>
      <c r="G180" t="b">
        <v>0</v>
      </c>
      <c r="H180" t="b">
        <v>0</v>
      </c>
    </row>
    <row r="181" spans="1:8" x14ac:dyDescent="0.15">
      <c r="A181" t="s">
        <v>163</v>
      </c>
      <c r="B181" t="s">
        <v>27</v>
      </c>
      <c r="C181">
        <v>1</v>
      </c>
      <c r="D181">
        <v>44</v>
      </c>
      <c r="E181">
        <v>1</v>
      </c>
      <c r="F181" t="s">
        <v>2678</v>
      </c>
      <c r="G181" t="b">
        <v>0</v>
      </c>
      <c r="H181" t="b">
        <v>0</v>
      </c>
    </row>
    <row r="182" spans="1:8" x14ac:dyDescent="0.15">
      <c r="A182" t="s">
        <v>165</v>
      </c>
      <c r="B182" t="s">
        <v>30</v>
      </c>
      <c r="C182">
        <v>1</v>
      </c>
      <c r="D182">
        <v>44</v>
      </c>
      <c r="E182">
        <v>1</v>
      </c>
      <c r="F182" t="s">
        <v>2400</v>
      </c>
      <c r="G182" t="b">
        <v>0</v>
      </c>
      <c r="H182" t="b">
        <v>0</v>
      </c>
    </row>
    <row r="183" spans="1:8" x14ac:dyDescent="0.15">
      <c r="A183" t="s">
        <v>163</v>
      </c>
      <c r="B183" t="s">
        <v>30</v>
      </c>
      <c r="C183">
        <v>1</v>
      </c>
      <c r="D183">
        <v>45</v>
      </c>
      <c r="E183">
        <v>1</v>
      </c>
      <c r="F183" t="s">
        <v>2268</v>
      </c>
      <c r="G183" t="b">
        <v>0</v>
      </c>
      <c r="H183" t="b">
        <v>0</v>
      </c>
    </row>
    <row r="184" spans="1:8" x14ac:dyDescent="0.15">
      <c r="A184" t="s">
        <v>161</v>
      </c>
      <c r="B184" t="s">
        <v>30</v>
      </c>
      <c r="C184">
        <v>1</v>
      </c>
      <c r="D184">
        <v>45</v>
      </c>
      <c r="E184">
        <v>1</v>
      </c>
      <c r="F184" t="s">
        <v>2437</v>
      </c>
      <c r="G184" t="b">
        <v>0</v>
      </c>
      <c r="H184" t="b">
        <v>0</v>
      </c>
    </row>
    <row r="185" spans="1:8" x14ac:dyDescent="0.15">
      <c r="A185" t="s">
        <v>162</v>
      </c>
      <c r="B185" t="s">
        <v>23</v>
      </c>
      <c r="C185">
        <v>1</v>
      </c>
      <c r="D185">
        <v>45</v>
      </c>
      <c r="E185">
        <v>1</v>
      </c>
      <c r="F185" t="s">
        <v>2603</v>
      </c>
      <c r="G185" t="b">
        <v>0</v>
      </c>
      <c r="H185" t="b">
        <v>0</v>
      </c>
    </row>
    <row r="186" spans="1:8" x14ac:dyDescent="0.15">
      <c r="A186" t="s">
        <v>163</v>
      </c>
      <c r="B186" t="s">
        <v>144</v>
      </c>
      <c r="C186">
        <v>1</v>
      </c>
      <c r="D186">
        <v>46</v>
      </c>
      <c r="E186">
        <v>2</v>
      </c>
      <c r="F186" t="s">
        <v>2807</v>
      </c>
      <c r="G186" t="b">
        <v>0</v>
      </c>
      <c r="H186" t="b">
        <v>0</v>
      </c>
    </row>
    <row r="187" spans="1:8" x14ac:dyDescent="0.15">
      <c r="A187" t="s">
        <v>163</v>
      </c>
      <c r="B187" t="s">
        <v>322</v>
      </c>
      <c r="C187">
        <v>1</v>
      </c>
      <c r="D187">
        <v>46</v>
      </c>
      <c r="E187">
        <v>2</v>
      </c>
      <c r="F187" t="s">
        <v>2567</v>
      </c>
      <c r="G187" t="b">
        <v>0</v>
      </c>
      <c r="H187" t="b">
        <v>0</v>
      </c>
    </row>
    <row r="188" spans="1:8" x14ac:dyDescent="0.15">
      <c r="A188" t="s">
        <v>163</v>
      </c>
      <c r="B188" t="s">
        <v>30</v>
      </c>
      <c r="C188">
        <v>1</v>
      </c>
      <c r="D188">
        <v>47</v>
      </c>
      <c r="E188">
        <v>2</v>
      </c>
      <c r="F188" t="s">
        <v>1665</v>
      </c>
      <c r="G188" t="b">
        <v>0</v>
      </c>
      <c r="H188" t="b">
        <v>0</v>
      </c>
    </row>
    <row r="189" spans="1:8" x14ac:dyDescent="0.15">
      <c r="A189" t="s">
        <v>163</v>
      </c>
      <c r="B189" t="s">
        <v>27</v>
      </c>
      <c r="C189">
        <v>1</v>
      </c>
      <c r="D189">
        <v>47</v>
      </c>
      <c r="E189">
        <v>2</v>
      </c>
      <c r="F189" t="s">
        <v>1774</v>
      </c>
      <c r="G189" t="b">
        <v>0</v>
      </c>
      <c r="H189" t="b">
        <v>0</v>
      </c>
    </row>
    <row r="190" spans="1:8" x14ac:dyDescent="0.15">
      <c r="A190" t="s">
        <v>163</v>
      </c>
      <c r="B190" t="s">
        <v>23</v>
      </c>
      <c r="C190">
        <v>1</v>
      </c>
      <c r="D190">
        <v>48</v>
      </c>
      <c r="E190">
        <v>2</v>
      </c>
      <c r="F190" t="s">
        <v>2480</v>
      </c>
      <c r="G190" t="b">
        <v>0</v>
      </c>
      <c r="H190" t="b">
        <v>0</v>
      </c>
    </row>
    <row r="191" spans="1:8" x14ac:dyDescent="0.15">
      <c r="A191" t="s">
        <v>163</v>
      </c>
      <c r="B191" t="s">
        <v>144</v>
      </c>
      <c r="C191">
        <v>1</v>
      </c>
      <c r="D191">
        <v>48</v>
      </c>
      <c r="E191">
        <v>2</v>
      </c>
      <c r="F191" t="s">
        <v>2812</v>
      </c>
      <c r="G191" t="b">
        <v>0</v>
      </c>
      <c r="H191" t="b">
        <v>0</v>
      </c>
    </row>
    <row r="192" spans="1:8" x14ac:dyDescent="0.15">
      <c r="A192" t="s">
        <v>163</v>
      </c>
      <c r="B192" t="s">
        <v>23</v>
      </c>
      <c r="C192">
        <v>1</v>
      </c>
      <c r="D192">
        <v>49</v>
      </c>
      <c r="E192">
        <v>2</v>
      </c>
      <c r="F192" t="s">
        <v>1729</v>
      </c>
      <c r="G192" t="b">
        <v>0</v>
      </c>
      <c r="H192" t="b">
        <v>0</v>
      </c>
    </row>
    <row r="193" spans="1:8" x14ac:dyDescent="0.15">
      <c r="A193" t="s">
        <v>163</v>
      </c>
      <c r="B193" t="s">
        <v>322</v>
      </c>
      <c r="C193">
        <v>1</v>
      </c>
      <c r="D193">
        <v>49</v>
      </c>
      <c r="E193">
        <v>2</v>
      </c>
      <c r="F193" t="s">
        <v>2568</v>
      </c>
      <c r="G193" t="b">
        <v>0</v>
      </c>
      <c r="H193" t="b">
        <v>0</v>
      </c>
    </row>
    <row r="194" spans="1:8" x14ac:dyDescent="0.15">
      <c r="A194" t="s">
        <v>163</v>
      </c>
      <c r="B194" t="s">
        <v>30</v>
      </c>
      <c r="C194">
        <v>1</v>
      </c>
      <c r="D194">
        <v>50</v>
      </c>
      <c r="E194">
        <v>2</v>
      </c>
      <c r="F194" t="s">
        <v>1651</v>
      </c>
      <c r="G194" t="b">
        <v>0</v>
      </c>
      <c r="H194" t="b">
        <v>0</v>
      </c>
    </row>
    <row r="195" spans="1:8" x14ac:dyDescent="0.15">
      <c r="A195" t="s">
        <v>163</v>
      </c>
      <c r="B195" t="s">
        <v>27</v>
      </c>
      <c r="C195">
        <v>1</v>
      </c>
      <c r="D195">
        <v>50</v>
      </c>
      <c r="E195">
        <v>2</v>
      </c>
      <c r="F195" t="s">
        <v>1767</v>
      </c>
      <c r="G195" t="b">
        <v>0</v>
      </c>
      <c r="H195" t="b">
        <v>0</v>
      </c>
    </row>
    <row r="196" spans="1:8" x14ac:dyDescent="0.15">
      <c r="A196" t="s">
        <v>164</v>
      </c>
      <c r="B196" t="s">
        <v>27</v>
      </c>
      <c r="C196">
        <v>1</v>
      </c>
      <c r="D196">
        <v>51</v>
      </c>
      <c r="E196">
        <v>2</v>
      </c>
      <c r="F196" t="s">
        <v>2723</v>
      </c>
      <c r="G196" t="b">
        <v>0</v>
      </c>
      <c r="H196" t="b">
        <v>0</v>
      </c>
    </row>
    <row r="197" spans="1:8" x14ac:dyDescent="0.15">
      <c r="A197" t="s">
        <v>162</v>
      </c>
      <c r="B197" t="s">
        <v>144</v>
      </c>
      <c r="C197">
        <v>1</v>
      </c>
      <c r="D197">
        <v>51</v>
      </c>
      <c r="E197">
        <v>2</v>
      </c>
      <c r="F197" t="s">
        <v>2363</v>
      </c>
      <c r="G197" t="b">
        <v>0</v>
      </c>
      <c r="H197" t="b">
        <v>0</v>
      </c>
    </row>
    <row r="198" spans="1:8" x14ac:dyDescent="0.15">
      <c r="A198" t="s">
        <v>163</v>
      </c>
      <c r="B198" t="s">
        <v>30</v>
      </c>
      <c r="C198">
        <v>1</v>
      </c>
      <c r="D198">
        <v>52</v>
      </c>
      <c r="E198">
        <v>2</v>
      </c>
      <c r="F198" t="s">
        <v>2244</v>
      </c>
      <c r="G198" t="b">
        <v>0</v>
      </c>
      <c r="H198" t="b">
        <v>0</v>
      </c>
    </row>
    <row r="199" spans="1:8" x14ac:dyDescent="0.15">
      <c r="A199" t="s">
        <v>163</v>
      </c>
      <c r="B199" t="s">
        <v>27</v>
      </c>
      <c r="C199">
        <v>1</v>
      </c>
      <c r="D199">
        <v>52</v>
      </c>
      <c r="E199">
        <v>2</v>
      </c>
      <c r="F199" t="s">
        <v>2648</v>
      </c>
      <c r="G199" t="b">
        <v>0</v>
      </c>
      <c r="H199" t="b">
        <v>0</v>
      </c>
    </row>
    <row r="200" spans="1:8" x14ac:dyDescent="0.15">
      <c r="A200" t="s">
        <v>161</v>
      </c>
      <c r="B200" t="s">
        <v>30</v>
      </c>
      <c r="C200">
        <v>1</v>
      </c>
      <c r="D200">
        <v>52</v>
      </c>
      <c r="E200">
        <v>2</v>
      </c>
      <c r="F200" t="s">
        <v>1700</v>
      </c>
      <c r="G200" t="b">
        <v>0</v>
      </c>
      <c r="H200" t="b">
        <v>0</v>
      </c>
    </row>
    <row r="201" spans="1:8" x14ac:dyDescent="0.15">
      <c r="A201" t="s">
        <v>163</v>
      </c>
      <c r="B201" t="s">
        <v>144</v>
      </c>
      <c r="C201">
        <v>1</v>
      </c>
      <c r="D201">
        <v>53</v>
      </c>
      <c r="E201">
        <v>1</v>
      </c>
      <c r="F201" t="s">
        <v>2828</v>
      </c>
      <c r="G201" t="b">
        <v>0</v>
      </c>
      <c r="H201" t="b">
        <v>0</v>
      </c>
    </row>
    <row r="202" spans="1:8" x14ac:dyDescent="0.15">
      <c r="A202" t="s">
        <v>164</v>
      </c>
      <c r="B202" t="s">
        <v>27</v>
      </c>
      <c r="C202">
        <v>1</v>
      </c>
      <c r="D202">
        <v>53</v>
      </c>
      <c r="E202">
        <v>1</v>
      </c>
      <c r="F202" t="s">
        <v>2738</v>
      </c>
      <c r="G202" t="b">
        <v>0</v>
      </c>
      <c r="H202" t="b">
        <v>0</v>
      </c>
    </row>
    <row r="203" spans="1:8" x14ac:dyDescent="0.15">
      <c r="A203" t="s">
        <v>164</v>
      </c>
      <c r="B203" t="s">
        <v>23</v>
      </c>
      <c r="C203">
        <v>1</v>
      </c>
      <c r="D203">
        <v>53</v>
      </c>
      <c r="E203">
        <v>1</v>
      </c>
      <c r="F203" t="s">
        <v>2534</v>
      </c>
      <c r="G203" t="b">
        <v>0</v>
      </c>
      <c r="H203" t="b">
        <v>0</v>
      </c>
    </row>
    <row r="204" spans="1:8" x14ac:dyDescent="0.15">
      <c r="A204" t="s">
        <v>161</v>
      </c>
      <c r="B204" t="s">
        <v>27</v>
      </c>
      <c r="C204">
        <v>1</v>
      </c>
      <c r="D204">
        <v>54</v>
      </c>
      <c r="E204">
        <v>1</v>
      </c>
      <c r="F204" t="s">
        <v>2798</v>
      </c>
      <c r="G204" t="b">
        <v>0</v>
      </c>
      <c r="H204" t="b">
        <v>0</v>
      </c>
    </row>
    <row r="205" spans="1:8" x14ac:dyDescent="0.15">
      <c r="A205" t="s">
        <v>161</v>
      </c>
      <c r="B205" t="s">
        <v>23</v>
      </c>
      <c r="C205">
        <v>1</v>
      </c>
      <c r="D205">
        <v>54</v>
      </c>
      <c r="E205">
        <v>1</v>
      </c>
      <c r="F205" t="s">
        <v>1753</v>
      </c>
      <c r="G205" t="b">
        <v>0</v>
      </c>
      <c r="H205" t="b">
        <v>0</v>
      </c>
    </row>
    <row r="206" spans="1:8" x14ac:dyDescent="0.15">
      <c r="A206" t="s">
        <v>163</v>
      </c>
      <c r="B206" t="s">
        <v>30</v>
      </c>
      <c r="C206">
        <v>1</v>
      </c>
      <c r="D206">
        <v>55</v>
      </c>
      <c r="E206">
        <v>1</v>
      </c>
      <c r="F206" t="s">
        <v>2293</v>
      </c>
      <c r="G206" t="b">
        <v>0</v>
      </c>
      <c r="H206" t="b">
        <v>0</v>
      </c>
    </row>
    <row r="207" spans="1:8" x14ac:dyDescent="0.15">
      <c r="A207" t="s">
        <v>163</v>
      </c>
      <c r="B207" t="s">
        <v>23</v>
      </c>
      <c r="C207">
        <v>1</v>
      </c>
      <c r="D207">
        <v>55</v>
      </c>
      <c r="E207">
        <v>1</v>
      </c>
      <c r="F207" t="s">
        <v>2500</v>
      </c>
      <c r="G207" t="b">
        <v>0</v>
      </c>
      <c r="H207" t="b">
        <v>0</v>
      </c>
    </row>
    <row r="208" spans="1:8" x14ac:dyDescent="0.15">
      <c r="A208" t="s">
        <v>162</v>
      </c>
      <c r="B208" t="s">
        <v>23</v>
      </c>
      <c r="C208">
        <v>1</v>
      </c>
      <c r="D208">
        <v>55</v>
      </c>
      <c r="E208">
        <v>1</v>
      </c>
      <c r="F208" t="s">
        <v>2624</v>
      </c>
      <c r="G208" t="b">
        <v>0</v>
      </c>
      <c r="H208" t="b">
        <v>0</v>
      </c>
    </row>
    <row r="209" spans="1:8" x14ac:dyDescent="0.15">
      <c r="A209" t="s">
        <v>163</v>
      </c>
      <c r="B209" t="s">
        <v>144</v>
      </c>
      <c r="C209">
        <v>1</v>
      </c>
      <c r="D209">
        <v>56</v>
      </c>
      <c r="E209">
        <v>1</v>
      </c>
      <c r="F209" t="s">
        <v>2820</v>
      </c>
      <c r="G209" t="b">
        <v>0</v>
      </c>
      <c r="H209" t="b">
        <v>0</v>
      </c>
    </row>
    <row r="210" spans="1:8" x14ac:dyDescent="0.15">
      <c r="A210" t="s">
        <v>163</v>
      </c>
      <c r="B210" t="s">
        <v>323</v>
      </c>
      <c r="C210">
        <v>1</v>
      </c>
      <c r="D210">
        <v>56</v>
      </c>
      <c r="E210">
        <v>1</v>
      </c>
      <c r="F210" t="s">
        <v>2572</v>
      </c>
      <c r="G210" t="b">
        <v>0</v>
      </c>
      <c r="H210" t="b">
        <v>0</v>
      </c>
    </row>
    <row r="211" spans="1:8" x14ac:dyDescent="0.15">
      <c r="A211" t="s">
        <v>162</v>
      </c>
      <c r="B211" t="s">
        <v>144</v>
      </c>
      <c r="C211">
        <v>1</v>
      </c>
      <c r="D211">
        <v>56</v>
      </c>
      <c r="E211">
        <v>1</v>
      </c>
      <c r="F211" t="s">
        <v>1725</v>
      </c>
      <c r="G211" t="b">
        <v>0</v>
      </c>
      <c r="H211" t="b">
        <v>0</v>
      </c>
    </row>
    <row r="212" spans="1:8" x14ac:dyDescent="0.15">
      <c r="A212" t="s">
        <v>163</v>
      </c>
      <c r="B212" t="s">
        <v>30</v>
      </c>
      <c r="C212">
        <v>1</v>
      </c>
      <c r="D212">
        <v>57</v>
      </c>
      <c r="E212">
        <v>1</v>
      </c>
      <c r="F212" t="s">
        <v>2278</v>
      </c>
      <c r="G212" t="b">
        <v>0</v>
      </c>
      <c r="H212" t="b">
        <v>0</v>
      </c>
    </row>
    <row r="213" spans="1:8" x14ac:dyDescent="0.15">
      <c r="A213" t="s">
        <v>165</v>
      </c>
      <c r="B213" t="s">
        <v>30</v>
      </c>
      <c r="C213">
        <v>1</v>
      </c>
      <c r="D213">
        <v>57</v>
      </c>
      <c r="E213">
        <v>1</v>
      </c>
      <c r="F213" t="s">
        <v>2398</v>
      </c>
      <c r="G213" t="b">
        <v>0</v>
      </c>
      <c r="H213" t="b">
        <v>0</v>
      </c>
    </row>
    <row r="214" spans="1:8" x14ac:dyDescent="0.15">
      <c r="A214" t="s">
        <v>165</v>
      </c>
      <c r="B214" t="s">
        <v>27</v>
      </c>
      <c r="C214">
        <v>1</v>
      </c>
      <c r="D214">
        <v>57</v>
      </c>
      <c r="E214">
        <v>1</v>
      </c>
      <c r="F214" t="s">
        <v>2756</v>
      </c>
      <c r="G214" t="b">
        <v>0</v>
      </c>
      <c r="H214" t="b">
        <v>0</v>
      </c>
    </row>
    <row r="215" spans="1:8" x14ac:dyDescent="0.15">
      <c r="A215" t="s">
        <v>161</v>
      </c>
      <c r="B215" t="s">
        <v>30</v>
      </c>
      <c r="C215">
        <v>1</v>
      </c>
      <c r="D215">
        <v>58</v>
      </c>
      <c r="E215">
        <v>1</v>
      </c>
      <c r="F215" t="s">
        <v>1674</v>
      </c>
      <c r="G215" t="b">
        <v>0</v>
      </c>
      <c r="H215" t="b">
        <v>0</v>
      </c>
    </row>
    <row r="216" spans="1:8" x14ac:dyDescent="0.15">
      <c r="A216" t="s">
        <v>161</v>
      </c>
      <c r="B216" t="s">
        <v>27</v>
      </c>
      <c r="C216">
        <v>1</v>
      </c>
      <c r="D216">
        <v>58</v>
      </c>
      <c r="E216">
        <v>1</v>
      </c>
      <c r="F216" t="s">
        <v>2783</v>
      </c>
      <c r="G216" t="b">
        <v>0</v>
      </c>
      <c r="H216" t="b">
        <v>0</v>
      </c>
    </row>
    <row r="217" spans="1:8" x14ac:dyDescent="0.15">
      <c r="A217" t="s">
        <v>163</v>
      </c>
      <c r="B217" t="s">
        <v>30</v>
      </c>
      <c r="C217">
        <v>1</v>
      </c>
      <c r="D217">
        <v>59</v>
      </c>
      <c r="E217">
        <v>1</v>
      </c>
      <c r="F217" t="s">
        <v>2283</v>
      </c>
      <c r="G217" t="b">
        <v>0</v>
      </c>
      <c r="H217" t="b">
        <v>0</v>
      </c>
    </row>
    <row r="218" spans="1:8" x14ac:dyDescent="0.15">
      <c r="A218" t="s">
        <v>161</v>
      </c>
      <c r="B218" t="s">
        <v>30</v>
      </c>
      <c r="C218">
        <v>1</v>
      </c>
      <c r="D218">
        <v>59</v>
      </c>
      <c r="E218">
        <v>1</v>
      </c>
      <c r="F218" t="s">
        <v>2445</v>
      </c>
      <c r="G218" t="b">
        <v>0</v>
      </c>
      <c r="H218" t="b">
        <v>0</v>
      </c>
    </row>
    <row r="219" spans="1:8" x14ac:dyDescent="0.15">
      <c r="A219" t="s">
        <v>162</v>
      </c>
      <c r="B219" t="s">
        <v>23</v>
      </c>
      <c r="C219">
        <v>1</v>
      </c>
      <c r="D219">
        <v>59</v>
      </c>
      <c r="E219">
        <v>1</v>
      </c>
      <c r="F219" t="s">
        <v>2605</v>
      </c>
      <c r="G219" t="b">
        <v>0</v>
      </c>
      <c r="H219" t="b">
        <v>0</v>
      </c>
    </row>
    <row r="220" spans="1:8" x14ac:dyDescent="0.15">
      <c r="A220" t="s">
        <v>165</v>
      </c>
      <c r="B220" t="s">
        <v>30</v>
      </c>
      <c r="C220">
        <v>1</v>
      </c>
      <c r="D220">
        <v>60</v>
      </c>
      <c r="E220">
        <v>1</v>
      </c>
      <c r="F220" t="s">
        <v>1699</v>
      </c>
      <c r="G220" t="b">
        <v>0</v>
      </c>
      <c r="H220" t="b">
        <v>0</v>
      </c>
    </row>
    <row r="221" spans="1:8" x14ac:dyDescent="0.15">
      <c r="A221" t="s">
        <v>165</v>
      </c>
      <c r="B221" t="s">
        <v>27</v>
      </c>
      <c r="C221">
        <v>1</v>
      </c>
      <c r="D221">
        <v>60</v>
      </c>
      <c r="E221">
        <v>1</v>
      </c>
      <c r="F221" t="s">
        <v>2752</v>
      </c>
      <c r="G221" t="b">
        <v>0</v>
      </c>
      <c r="H221" t="b">
        <v>0</v>
      </c>
    </row>
    <row r="222" spans="1:8" x14ac:dyDescent="0.15">
      <c r="A222" t="s">
        <v>165</v>
      </c>
      <c r="B222" t="s">
        <v>30</v>
      </c>
      <c r="C222">
        <v>1</v>
      </c>
      <c r="D222">
        <v>61</v>
      </c>
      <c r="E222">
        <v>2</v>
      </c>
      <c r="F222" t="s">
        <v>2385</v>
      </c>
      <c r="G222" t="b">
        <v>0</v>
      </c>
      <c r="H222" t="b">
        <v>0</v>
      </c>
    </row>
    <row r="223" spans="1:8" x14ac:dyDescent="0.15">
      <c r="A223" t="s">
        <v>165</v>
      </c>
      <c r="B223" t="s">
        <v>27</v>
      </c>
      <c r="C223">
        <v>1</v>
      </c>
      <c r="D223">
        <v>61</v>
      </c>
      <c r="E223">
        <v>2</v>
      </c>
      <c r="F223" t="s">
        <v>2750</v>
      </c>
      <c r="G223" t="b">
        <v>0</v>
      </c>
      <c r="H223" t="b">
        <v>0</v>
      </c>
    </row>
    <row r="224" spans="1:8" x14ac:dyDescent="0.15">
      <c r="A224" t="s">
        <v>165</v>
      </c>
      <c r="B224" t="s">
        <v>30</v>
      </c>
      <c r="C224">
        <v>1</v>
      </c>
      <c r="D224">
        <v>62</v>
      </c>
      <c r="E224">
        <v>2</v>
      </c>
      <c r="F224" t="s">
        <v>2387</v>
      </c>
      <c r="G224" t="b">
        <v>0</v>
      </c>
      <c r="H224" t="b">
        <v>0</v>
      </c>
    </row>
    <row r="225" spans="1:8" x14ac:dyDescent="0.15">
      <c r="A225" t="s">
        <v>165</v>
      </c>
      <c r="B225" t="s">
        <v>27</v>
      </c>
      <c r="C225">
        <v>1</v>
      </c>
      <c r="D225">
        <v>62</v>
      </c>
      <c r="E225">
        <v>2</v>
      </c>
      <c r="F225" t="s">
        <v>2744</v>
      </c>
      <c r="G225" t="b">
        <v>0</v>
      </c>
      <c r="H225" t="b">
        <v>0</v>
      </c>
    </row>
    <row r="226" spans="1:8" x14ac:dyDescent="0.15">
      <c r="A226" t="s">
        <v>165</v>
      </c>
      <c r="B226" t="s">
        <v>23</v>
      </c>
      <c r="C226">
        <v>1</v>
      </c>
      <c r="D226">
        <v>62</v>
      </c>
      <c r="E226">
        <v>2</v>
      </c>
      <c r="F226" t="s">
        <v>2539</v>
      </c>
      <c r="G226" t="b">
        <v>0</v>
      </c>
      <c r="H226" t="b">
        <v>0</v>
      </c>
    </row>
    <row r="227" spans="1:8" x14ac:dyDescent="0.15">
      <c r="A227" t="s">
        <v>163</v>
      </c>
      <c r="B227" t="s">
        <v>30</v>
      </c>
      <c r="C227">
        <v>1</v>
      </c>
      <c r="D227">
        <v>63</v>
      </c>
      <c r="E227">
        <v>2</v>
      </c>
      <c r="F227" t="s">
        <v>2228</v>
      </c>
      <c r="G227" t="b">
        <v>0</v>
      </c>
      <c r="H227" t="b">
        <v>0</v>
      </c>
    </row>
    <row r="228" spans="1:8" x14ac:dyDescent="0.15">
      <c r="A228" t="s">
        <v>164</v>
      </c>
      <c r="B228" t="s">
        <v>30</v>
      </c>
      <c r="C228">
        <v>1</v>
      </c>
      <c r="D228">
        <v>63</v>
      </c>
      <c r="E228">
        <v>2</v>
      </c>
      <c r="F228" t="s">
        <v>2327</v>
      </c>
      <c r="G228" t="b">
        <v>0</v>
      </c>
      <c r="H228" t="b">
        <v>0</v>
      </c>
    </row>
    <row r="229" spans="1:8" x14ac:dyDescent="0.15">
      <c r="A229" t="s">
        <v>162</v>
      </c>
      <c r="B229" t="s">
        <v>23</v>
      </c>
      <c r="C229">
        <v>1</v>
      </c>
      <c r="D229">
        <v>63</v>
      </c>
      <c r="E229">
        <v>2</v>
      </c>
      <c r="F229" t="s">
        <v>2575</v>
      </c>
      <c r="G229" t="b">
        <v>0</v>
      </c>
      <c r="H229" t="b">
        <v>0</v>
      </c>
    </row>
    <row r="230" spans="1:8" x14ac:dyDescent="0.15">
      <c r="A230" t="s">
        <v>163</v>
      </c>
      <c r="B230" t="s">
        <v>30</v>
      </c>
      <c r="C230">
        <v>1</v>
      </c>
      <c r="D230">
        <v>64</v>
      </c>
      <c r="E230">
        <v>2</v>
      </c>
      <c r="F230" t="s">
        <v>2218</v>
      </c>
      <c r="G230" t="b">
        <v>0</v>
      </c>
      <c r="H230" t="b">
        <v>0</v>
      </c>
    </row>
    <row r="231" spans="1:8" x14ac:dyDescent="0.15">
      <c r="A231" t="s">
        <v>164</v>
      </c>
      <c r="B231" t="s">
        <v>30</v>
      </c>
      <c r="C231">
        <v>1</v>
      </c>
      <c r="D231">
        <v>64</v>
      </c>
      <c r="E231">
        <v>2</v>
      </c>
      <c r="F231" t="s">
        <v>2322</v>
      </c>
      <c r="G231" t="b">
        <v>0</v>
      </c>
      <c r="H231" t="b">
        <v>0</v>
      </c>
    </row>
    <row r="232" spans="1:8" x14ac:dyDescent="0.15">
      <c r="A232" t="s">
        <v>162</v>
      </c>
      <c r="B232" t="s">
        <v>23</v>
      </c>
      <c r="C232">
        <v>1</v>
      </c>
      <c r="D232">
        <v>64</v>
      </c>
      <c r="E232">
        <v>2</v>
      </c>
      <c r="F232" t="s">
        <v>2577</v>
      </c>
      <c r="G232" t="b">
        <v>0</v>
      </c>
      <c r="H232" t="b">
        <v>0</v>
      </c>
    </row>
    <row r="233" spans="1:8" x14ac:dyDescent="0.15">
      <c r="A233" t="s">
        <v>163</v>
      </c>
      <c r="B233" t="s">
        <v>30</v>
      </c>
      <c r="C233">
        <v>1</v>
      </c>
      <c r="D233">
        <v>65</v>
      </c>
      <c r="E233">
        <v>2</v>
      </c>
      <c r="F233" t="s">
        <v>2234</v>
      </c>
      <c r="G233" t="b">
        <v>0</v>
      </c>
      <c r="H233" t="b">
        <v>0</v>
      </c>
    </row>
    <row r="234" spans="1:8" x14ac:dyDescent="0.15">
      <c r="A234" t="s">
        <v>163</v>
      </c>
      <c r="B234" t="s">
        <v>27</v>
      </c>
      <c r="C234">
        <v>1</v>
      </c>
      <c r="D234">
        <v>65</v>
      </c>
      <c r="E234">
        <v>2</v>
      </c>
      <c r="F234" t="s">
        <v>2641</v>
      </c>
      <c r="G234" t="b">
        <v>0</v>
      </c>
      <c r="H234" t="b">
        <v>0</v>
      </c>
    </row>
    <row r="235" spans="1:8" x14ac:dyDescent="0.15">
      <c r="A235" t="s">
        <v>163</v>
      </c>
      <c r="B235" t="s">
        <v>144</v>
      </c>
      <c r="C235">
        <v>1</v>
      </c>
      <c r="D235">
        <v>65</v>
      </c>
      <c r="E235">
        <v>2</v>
      </c>
      <c r="F235" t="s">
        <v>2801</v>
      </c>
      <c r="G235" t="b">
        <v>0</v>
      </c>
      <c r="H235" t="b">
        <v>0</v>
      </c>
    </row>
    <row r="236" spans="1:8" x14ac:dyDescent="0.15">
      <c r="A236" t="s">
        <v>163</v>
      </c>
      <c r="B236" t="s">
        <v>30</v>
      </c>
      <c r="C236">
        <v>1</v>
      </c>
      <c r="D236">
        <v>66</v>
      </c>
      <c r="E236">
        <v>2</v>
      </c>
      <c r="F236" t="s">
        <v>2219</v>
      </c>
      <c r="G236" t="b">
        <v>0</v>
      </c>
      <c r="H236" t="b">
        <v>0</v>
      </c>
    </row>
    <row r="237" spans="1:8" x14ac:dyDescent="0.15">
      <c r="A237" t="s">
        <v>165</v>
      </c>
      <c r="B237" t="s">
        <v>30</v>
      </c>
      <c r="C237">
        <v>1</v>
      </c>
      <c r="D237">
        <v>66</v>
      </c>
      <c r="E237">
        <v>2</v>
      </c>
      <c r="F237" t="s">
        <v>1697</v>
      </c>
      <c r="G237" t="b">
        <v>0</v>
      </c>
      <c r="H237" t="b">
        <v>0</v>
      </c>
    </row>
    <row r="238" spans="1:8" x14ac:dyDescent="0.15">
      <c r="A238" t="s">
        <v>162</v>
      </c>
      <c r="B238" t="s">
        <v>23</v>
      </c>
      <c r="C238">
        <v>1</v>
      </c>
      <c r="D238">
        <v>66</v>
      </c>
      <c r="E238">
        <v>2</v>
      </c>
      <c r="F238" t="s">
        <v>2574</v>
      </c>
      <c r="G238" t="b">
        <v>0</v>
      </c>
      <c r="H238" t="b">
        <v>0</v>
      </c>
    </row>
    <row r="239" spans="1:8" x14ac:dyDescent="0.15">
      <c r="A239" t="s">
        <v>165</v>
      </c>
      <c r="B239" t="s">
        <v>27</v>
      </c>
      <c r="C239">
        <v>1</v>
      </c>
      <c r="D239">
        <v>67</v>
      </c>
      <c r="E239">
        <v>1</v>
      </c>
      <c r="F239" t="s">
        <v>1775</v>
      </c>
      <c r="G239" t="b">
        <v>0</v>
      </c>
      <c r="H239" t="b">
        <v>0</v>
      </c>
    </row>
    <row r="240" spans="1:8" x14ac:dyDescent="0.15">
      <c r="A240" t="s">
        <v>165</v>
      </c>
      <c r="B240" t="s">
        <v>23</v>
      </c>
      <c r="C240">
        <v>1</v>
      </c>
      <c r="D240">
        <v>67</v>
      </c>
      <c r="E240">
        <v>1</v>
      </c>
      <c r="F240" t="s">
        <v>2554</v>
      </c>
      <c r="G240" t="b">
        <v>0</v>
      </c>
      <c r="H240" t="b">
        <v>0</v>
      </c>
    </row>
    <row r="241" spans="1:8" x14ac:dyDescent="0.15">
      <c r="A241" t="s">
        <v>161</v>
      </c>
      <c r="B241" t="s">
        <v>30</v>
      </c>
      <c r="C241">
        <v>1</v>
      </c>
      <c r="D241">
        <v>67</v>
      </c>
      <c r="E241">
        <v>1</v>
      </c>
      <c r="F241" t="s">
        <v>2458</v>
      </c>
      <c r="G241" t="b">
        <v>0</v>
      </c>
      <c r="H241" t="b">
        <v>0</v>
      </c>
    </row>
    <row r="242" spans="1:8" x14ac:dyDescent="0.15">
      <c r="A242" t="s">
        <v>165</v>
      </c>
      <c r="B242" t="s">
        <v>30</v>
      </c>
      <c r="C242">
        <v>1</v>
      </c>
      <c r="D242">
        <v>68</v>
      </c>
      <c r="E242">
        <v>1</v>
      </c>
      <c r="F242" t="s">
        <v>2408</v>
      </c>
      <c r="G242" t="b">
        <v>0</v>
      </c>
      <c r="H242" t="b">
        <v>0</v>
      </c>
    </row>
    <row r="243" spans="1:8" x14ac:dyDescent="0.15">
      <c r="A243" t="s">
        <v>165</v>
      </c>
      <c r="B243" t="s">
        <v>27</v>
      </c>
      <c r="C243">
        <v>1</v>
      </c>
      <c r="D243">
        <v>68</v>
      </c>
      <c r="E243">
        <v>1</v>
      </c>
      <c r="F243" t="s">
        <v>2764</v>
      </c>
      <c r="G243" t="b">
        <v>0</v>
      </c>
      <c r="H243" t="b">
        <v>0</v>
      </c>
    </row>
    <row r="244" spans="1:8" x14ac:dyDescent="0.15">
      <c r="A244" t="s">
        <v>162</v>
      </c>
      <c r="B244" t="s">
        <v>23</v>
      </c>
      <c r="C244">
        <v>1</v>
      </c>
      <c r="D244">
        <v>68</v>
      </c>
      <c r="E244">
        <v>1</v>
      </c>
      <c r="F244" t="s">
        <v>2531</v>
      </c>
      <c r="G244" t="b">
        <v>0</v>
      </c>
      <c r="H244" t="b">
        <v>0</v>
      </c>
    </row>
    <row r="245" spans="1:8" x14ac:dyDescent="0.15">
      <c r="A245" t="s">
        <v>165</v>
      </c>
      <c r="B245" t="s">
        <v>23</v>
      </c>
      <c r="C245">
        <v>1</v>
      </c>
      <c r="D245">
        <v>69</v>
      </c>
      <c r="E245">
        <v>1</v>
      </c>
      <c r="F245" t="s">
        <v>2550</v>
      </c>
      <c r="G245" t="b">
        <v>0</v>
      </c>
      <c r="H245" t="b">
        <v>0</v>
      </c>
    </row>
    <row r="246" spans="1:8" x14ac:dyDescent="0.15">
      <c r="A246" t="s">
        <v>162</v>
      </c>
      <c r="B246" t="s">
        <v>23</v>
      </c>
      <c r="C246">
        <v>1</v>
      </c>
      <c r="D246">
        <v>69</v>
      </c>
      <c r="E246">
        <v>1</v>
      </c>
      <c r="F246" t="s">
        <v>2623</v>
      </c>
      <c r="G246" t="b">
        <v>0</v>
      </c>
      <c r="H246" t="b">
        <v>0</v>
      </c>
    </row>
    <row r="247" spans="1:8" x14ac:dyDescent="0.15">
      <c r="A247" t="s">
        <v>163</v>
      </c>
      <c r="B247" t="s">
        <v>30</v>
      </c>
      <c r="C247">
        <v>1</v>
      </c>
      <c r="D247">
        <v>70</v>
      </c>
      <c r="E247">
        <v>1</v>
      </c>
      <c r="F247" t="s">
        <v>2309</v>
      </c>
      <c r="G247" t="b">
        <v>0</v>
      </c>
      <c r="H247" t="b">
        <v>0</v>
      </c>
    </row>
    <row r="248" spans="1:8" x14ac:dyDescent="0.15">
      <c r="A248" t="s">
        <v>163</v>
      </c>
      <c r="B248" t="s">
        <v>27</v>
      </c>
      <c r="C248">
        <v>1</v>
      </c>
      <c r="D248">
        <v>70</v>
      </c>
      <c r="E248">
        <v>1</v>
      </c>
      <c r="F248" t="s">
        <v>2705</v>
      </c>
      <c r="G248" t="b">
        <v>0</v>
      </c>
      <c r="H248" t="b">
        <v>0</v>
      </c>
    </row>
    <row r="249" spans="1:8" x14ac:dyDescent="0.15">
      <c r="A249" t="s">
        <v>161</v>
      </c>
      <c r="B249" t="s">
        <v>27</v>
      </c>
      <c r="C249">
        <v>1</v>
      </c>
      <c r="D249">
        <v>71</v>
      </c>
      <c r="E249">
        <v>1</v>
      </c>
      <c r="F249" t="s">
        <v>1811</v>
      </c>
      <c r="G249" t="b">
        <v>0</v>
      </c>
      <c r="H249" t="b">
        <v>0</v>
      </c>
    </row>
    <row r="250" spans="1:8" x14ac:dyDescent="0.15">
      <c r="A250" t="s">
        <v>161</v>
      </c>
      <c r="B250" t="s">
        <v>23</v>
      </c>
      <c r="C250">
        <v>1</v>
      </c>
      <c r="D250">
        <v>71</v>
      </c>
      <c r="E250">
        <v>1</v>
      </c>
      <c r="F250" t="s">
        <v>2563</v>
      </c>
      <c r="G250" t="b">
        <v>0</v>
      </c>
      <c r="H250" t="b">
        <v>0</v>
      </c>
    </row>
    <row r="251" spans="1:8" x14ac:dyDescent="0.15">
      <c r="A251" t="s">
        <v>163</v>
      </c>
      <c r="B251" t="s">
        <v>30</v>
      </c>
      <c r="C251">
        <v>1</v>
      </c>
      <c r="D251">
        <v>72</v>
      </c>
      <c r="E251">
        <v>1</v>
      </c>
      <c r="F251" t="s">
        <v>2303</v>
      </c>
      <c r="G251" t="b">
        <v>0</v>
      </c>
      <c r="H251" t="b">
        <v>0</v>
      </c>
    </row>
    <row r="252" spans="1:8" x14ac:dyDescent="0.15">
      <c r="A252" t="s">
        <v>164</v>
      </c>
      <c r="B252" t="s">
        <v>27</v>
      </c>
      <c r="C252">
        <v>1</v>
      </c>
      <c r="D252">
        <v>72</v>
      </c>
      <c r="E252">
        <v>1</v>
      </c>
      <c r="F252" t="s">
        <v>2735</v>
      </c>
      <c r="G252" t="b">
        <v>0</v>
      </c>
      <c r="H252" t="b">
        <v>0</v>
      </c>
    </row>
    <row r="253" spans="1:8" x14ac:dyDescent="0.15">
      <c r="A253" t="s">
        <v>163</v>
      </c>
      <c r="B253" t="s">
        <v>144</v>
      </c>
      <c r="C253">
        <v>1</v>
      </c>
      <c r="D253">
        <v>73</v>
      </c>
      <c r="E253">
        <v>1</v>
      </c>
      <c r="F253" t="s">
        <v>2817</v>
      </c>
      <c r="G253" t="b">
        <v>0</v>
      </c>
      <c r="H253" t="b">
        <v>0</v>
      </c>
    </row>
    <row r="254" spans="1:8" x14ac:dyDescent="0.15">
      <c r="A254" t="s">
        <v>163</v>
      </c>
      <c r="B254" t="s">
        <v>323</v>
      </c>
      <c r="C254">
        <v>1</v>
      </c>
      <c r="D254">
        <v>73</v>
      </c>
      <c r="E254">
        <v>1</v>
      </c>
      <c r="F254" t="s">
        <v>2570</v>
      </c>
      <c r="G254" t="b">
        <v>0</v>
      </c>
      <c r="H254" t="b">
        <v>0</v>
      </c>
    </row>
    <row r="255" spans="1:8" x14ac:dyDescent="0.15">
      <c r="A255" t="s">
        <v>161</v>
      </c>
      <c r="B255" t="s">
        <v>30</v>
      </c>
      <c r="C255">
        <v>1</v>
      </c>
      <c r="D255">
        <v>74</v>
      </c>
      <c r="E255">
        <v>1</v>
      </c>
      <c r="F255" t="s">
        <v>2439</v>
      </c>
      <c r="G255" t="b">
        <v>0</v>
      </c>
      <c r="H255" t="b">
        <v>0</v>
      </c>
    </row>
    <row r="256" spans="1:8" x14ac:dyDescent="0.15">
      <c r="A256" t="s">
        <v>161</v>
      </c>
      <c r="B256" t="s">
        <v>27</v>
      </c>
      <c r="C256">
        <v>1</v>
      </c>
      <c r="D256">
        <v>74</v>
      </c>
      <c r="E256">
        <v>1</v>
      </c>
      <c r="F256" t="s">
        <v>2782</v>
      </c>
      <c r="G256" t="b">
        <v>0</v>
      </c>
      <c r="H256" t="b">
        <v>0</v>
      </c>
    </row>
    <row r="257" spans="1:8" x14ac:dyDescent="0.15">
      <c r="A257" t="s">
        <v>163</v>
      </c>
      <c r="B257" t="s">
        <v>23</v>
      </c>
      <c r="C257">
        <v>1</v>
      </c>
      <c r="D257">
        <v>75</v>
      </c>
      <c r="E257">
        <v>2</v>
      </c>
      <c r="F257" t="s">
        <v>1732</v>
      </c>
      <c r="G257" t="b">
        <v>0</v>
      </c>
      <c r="H257" t="b">
        <v>0</v>
      </c>
    </row>
    <row r="258" spans="1:8" x14ac:dyDescent="0.15">
      <c r="A258" t="s">
        <v>163</v>
      </c>
      <c r="B258" t="s">
        <v>144</v>
      </c>
      <c r="C258">
        <v>1</v>
      </c>
      <c r="D258">
        <v>75</v>
      </c>
      <c r="E258">
        <v>2</v>
      </c>
      <c r="F258" t="s">
        <v>1815</v>
      </c>
      <c r="G258" t="b">
        <v>0</v>
      </c>
      <c r="H258" t="b">
        <v>0</v>
      </c>
    </row>
    <row r="259" spans="1:8" x14ac:dyDescent="0.15">
      <c r="A259" t="s">
        <v>163</v>
      </c>
      <c r="B259" t="s">
        <v>30</v>
      </c>
      <c r="C259">
        <v>1</v>
      </c>
      <c r="D259">
        <v>76</v>
      </c>
      <c r="E259">
        <v>2</v>
      </c>
      <c r="F259" t="s">
        <v>1663</v>
      </c>
      <c r="G259" t="b">
        <v>0</v>
      </c>
      <c r="H259" t="b">
        <v>0</v>
      </c>
    </row>
    <row r="260" spans="1:8" x14ac:dyDescent="0.15">
      <c r="A260" t="s">
        <v>163</v>
      </c>
      <c r="B260" t="s">
        <v>144</v>
      </c>
      <c r="C260">
        <v>1</v>
      </c>
      <c r="D260">
        <v>76</v>
      </c>
      <c r="E260">
        <v>2</v>
      </c>
      <c r="F260" t="s">
        <v>2813</v>
      </c>
      <c r="G260" t="b">
        <v>0</v>
      </c>
      <c r="H260" t="b">
        <v>0</v>
      </c>
    </row>
    <row r="261" spans="1:8" x14ac:dyDescent="0.15">
      <c r="A261" t="s">
        <v>164</v>
      </c>
      <c r="B261" t="s">
        <v>30</v>
      </c>
      <c r="C261">
        <v>1</v>
      </c>
      <c r="D261">
        <v>77</v>
      </c>
      <c r="E261">
        <v>2</v>
      </c>
      <c r="F261" t="s">
        <v>2343</v>
      </c>
      <c r="G261" t="b">
        <v>0</v>
      </c>
      <c r="H261" t="b">
        <v>0</v>
      </c>
    </row>
    <row r="262" spans="1:8" x14ac:dyDescent="0.15">
      <c r="A262" t="s">
        <v>164</v>
      </c>
      <c r="B262" t="s">
        <v>27</v>
      </c>
      <c r="C262">
        <v>1</v>
      </c>
      <c r="D262">
        <v>77</v>
      </c>
      <c r="E262">
        <v>2</v>
      </c>
      <c r="F262" t="s">
        <v>2722</v>
      </c>
      <c r="G262" t="b">
        <v>0</v>
      </c>
      <c r="H262" t="b">
        <v>0</v>
      </c>
    </row>
    <row r="263" spans="1:8" x14ac:dyDescent="0.15">
      <c r="A263" t="s">
        <v>164</v>
      </c>
      <c r="B263" t="s">
        <v>23</v>
      </c>
      <c r="C263">
        <v>1</v>
      </c>
      <c r="D263">
        <v>77</v>
      </c>
      <c r="E263">
        <v>2</v>
      </c>
      <c r="F263" t="s">
        <v>2516</v>
      </c>
      <c r="G263" t="b">
        <v>0</v>
      </c>
      <c r="H263" t="b">
        <v>0</v>
      </c>
    </row>
    <row r="264" spans="1:8" x14ac:dyDescent="0.15">
      <c r="A264" t="s">
        <v>165</v>
      </c>
      <c r="B264" t="s">
        <v>30</v>
      </c>
      <c r="C264">
        <v>1</v>
      </c>
      <c r="D264">
        <v>78</v>
      </c>
      <c r="E264">
        <v>2</v>
      </c>
      <c r="F264" t="s">
        <v>2218</v>
      </c>
      <c r="G264" t="b">
        <v>0</v>
      </c>
      <c r="H264" t="b">
        <v>0</v>
      </c>
    </row>
    <row r="265" spans="1:8" x14ac:dyDescent="0.15">
      <c r="A265" t="s">
        <v>165</v>
      </c>
      <c r="B265" t="s">
        <v>27</v>
      </c>
      <c r="C265">
        <v>1</v>
      </c>
      <c r="D265">
        <v>78</v>
      </c>
      <c r="E265">
        <v>2</v>
      </c>
      <c r="F265" t="s">
        <v>2747</v>
      </c>
      <c r="G265" t="b">
        <v>0</v>
      </c>
      <c r="H265" t="b">
        <v>0</v>
      </c>
    </row>
    <row r="266" spans="1:8" x14ac:dyDescent="0.15">
      <c r="A266" t="s">
        <v>162</v>
      </c>
      <c r="B266" t="s">
        <v>23</v>
      </c>
      <c r="C266">
        <v>1</v>
      </c>
      <c r="D266">
        <v>78</v>
      </c>
      <c r="E266">
        <v>2</v>
      </c>
      <c r="F266" t="s">
        <v>2585</v>
      </c>
      <c r="G266" t="b">
        <v>0</v>
      </c>
      <c r="H266" t="b">
        <v>0</v>
      </c>
    </row>
    <row r="267" spans="1:8" x14ac:dyDescent="0.15">
      <c r="A267" t="s">
        <v>163</v>
      </c>
      <c r="B267" t="s">
        <v>30</v>
      </c>
      <c r="C267">
        <v>1</v>
      </c>
      <c r="D267">
        <v>79</v>
      </c>
      <c r="E267">
        <v>1</v>
      </c>
      <c r="F267" t="s">
        <v>2320</v>
      </c>
      <c r="G267" t="b">
        <v>0</v>
      </c>
      <c r="H267" t="b">
        <v>0</v>
      </c>
    </row>
    <row r="268" spans="1:8" x14ac:dyDescent="0.15">
      <c r="A268" t="s">
        <v>163</v>
      </c>
      <c r="B268" t="s">
        <v>23</v>
      </c>
      <c r="C268">
        <v>1</v>
      </c>
      <c r="D268">
        <v>79</v>
      </c>
      <c r="E268">
        <v>1</v>
      </c>
      <c r="F268" t="s">
        <v>2512</v>
      </c>
      <c r="G268" t="b">
        <v>0</v>
      </c>
      <c r="H268" t="b">
        <v>0</v>
      </c>
    </row>
    <row r="269" spans="1:8" x14ac:dyDescent="0.15">
      <c r="A269" t="s">
        <v>161</v>
      </c>
      <c r="B269" t="s">
        <v>27</v>
      </c>
      <c r="C269">
        <v>1</v>
      </c>
      <c r="D269">
        <v>80</v>
      </c>
      <c r="E269">
        <v>1</v>
      </c>
      <c r="F269" t="s">
        <v>1809</v>
      </c>
      <c r="G269" t="b">
        <v>0</v>
      </c>
      <c r="H269" t="b">
        <v>0</v>
      </c>
    </row>
    <row r="270" spans="1:8" x14ac:dyDescent="0.15">
      <c r="A270" t="s">
        <v>161</v>
      </c>
      <c r="B270" t="s">
        <v>23</v>
      </c>
      <c r="C270">
        <v>1</v>
      </c>
      <c r="D270">
        <v>80</v>
      </c>
      <c r="E270">
        <v>1</v>
      </c>
      <c r="F270" t="s">
        <v>1754</v>
      </c>
      <c r="G270" t="b">
        <v>0</v>
      </c>
      <c r="H270" t="b">
        <v>0</v>
      </c>
    </row>
    <row r="271" spans="1:8" x14ac:dyDescent="0.15">
      <c r="A271" t="s">
        <v>163</v>
      </c>
      <c r="B271" t="s">
        <v>30</v>
      </c>
      <c r="C271">
        <v>1</v>
      </c>
      <c r="D271">
        <v>81</v>
      </c>
      <c r="E271">
        <v>1</v>
      </c>
      <c r="F271" t="s">
        <v>2306</v>
      </c>
      <c r="G271" t="b">
        <v>0</v>
      </c>
      <c r="H271" t="b">
        <v>0</v>
      </c>
    </row>
    <row r="272" spans="1:8" x14ac:dyDescent="0.15">
      <c r="A272" t="s">
        <v>163</v>
      </c>
      <c r="B272" t="s">
        <v>23</v>
      </c>
      <c r="C272">
        <v>1</v>
      </c>
      <c r="D272">
        <v>81</v>
      </c>
      <c r="E272">
        <v>1</v>
      </c>
      <c r="F272" t="s">
        <v>2503</v>
      </c>
      <c r="G272" t="b">
        <v>0</v>
      </c>
      <c r="H272" t="b">
        <v>0</v>
      </c>
    </row>
    <row r="273" spans="1:8" x14ac:dyDescent="0.15">
      <c r="A273" t="s">
        <v>162</v>
      </c>
      <c r="B273" t="s">
        <v>23</v>
      </c>
      <c r="C273">
        <v>1</v>
      </c>
      <c r="D273">
        <v>81</v>
      </c>
      <c r="E273">
        <v>1</v>
      </c>
      <c r="F273" t="s">
        <v>2627</v>
      </c>
      <c r="G273" t="b">
        <v>0</v>
      </c>
      <c r="H273" t="b">
        <v>0</v>
      </c>
    </row>
    <row r="274" spans="1:8" x14ac:dyDescent="0.15">
      <c r="A274" t="s">
        <v>163</v>
      </c>
      <c r="B274" t="s">
        <v>30</v>
      </c>
      <c r="C274">
        <v>1</v>
      </c>
      <c r="D274">
        <v>82</v>
      </c>
      <c r="E274">
        <v>1</v>
      </c>
      <c r="F274" t="s">
        <v>1690</v>
      </c>
      <c r="G274" t="b">
        <v>0</v>
      </c>
      <c r="H274" t="b">
        <v>0</v>
      </c>
    </row>
    <row r="275" spans="1:8" x14ac:dyDescent="0.15">
      <c r="A275" t="s">
        <v>163</v>
      </c>
      <c r="B275" t="s">
        <v>23</v>
      </c>
      <c r="C275">
        <v>1</v>
      </c>
      <c r="D275">
        <v>82</v>
      </c>
      <c r="E275">
        <v>1</v>
      </c>
      <c r="F275" t="s">
        <v>2494</v>
      </c>
      <c r="G275" t="b">
        <v>0</v>
      </c>
      <c r="H275" t="b">
        <v>0</v>
      </c>
    </row>
    <row r="276" spans="1:8" x14ac:dyDescent="0.15">
      <c r="A276" t="s">
        <v>164</v>
      </c>
      <c r="B276" t="s">
        <v>27</v>
      </c>
      <c r="C276">
        <v>1</v>
      </c>
      <c r="D276">
        <v>83</v>
      </c>
      <c r="E276">
        <v>1</v>
      </c>
      <c r="F276" t="s">
        <v>2733</v>
      </c>
      <c r="G276" t="b">
        <v>0</v>
      </c>
      <c r="H276" t="b">
        <v>0</v>
      </c>
    </row>
    <row r="277" spans="1:8" x14ac:dyDescent="0.15">
      <c r="A277" t="s">
        <v>164</v>
      </c>
      <c r="B277" t="s">
        <v>23</v>
      </c>
      <c r="C277">
        <v>1</v>
      </c>
      <c r="D277">
        <v>83</v>
      </c>
      <c r="E277">
        <v>1</v>
      </c>
      <c r="F277" t="s">
        <v>2532</v>
      </c>
      <c r="G277" t="b">
        <v>0</v>
      </c>
      <c r="H277" t="b">
        <v>0</v>
      </c>
    </row>
    <row r="278" spans="1:8" x14ac:dyDescent="0.15">
      <c r="A278" t="s">
        <v>165</v>
      </c>
      <c r="B278" t="s">
        <v>27</v>
      </c>
      <c r="C278">
        <v>1</v>
      </c>
      <c r="D278">
        <v>84</v>
      </c>
      <c r="E278">
        <v>1</v>
      </c>
      <c r="F278" t="s">
        <v>1798</v>
      </c>
      <c r="G278" t="b">
        <v>0</v>
      </c>
      <c r="H278" t="b">
        <v>0</v>
      </c>
    </row>
    <row r="279" spans="1:8" x14ac:dyDescent="0.15">
      <c r="A279" t="s">
        <v>165</v>
      </c>
      <c r="B279" t="s">
        <v>23</v>
      </c>
      <c r="C279">
        <v>1</v>
      </c>
      <c r="D279">
        <v>84</v>
      </c>
      <c r="E279">
        <v>1</v>
      </c>
      <c r="F279" t="s">
        <v>1749</v>
      </c>
      <c r="G279" t="b">
        <v>0</v>
      </c>
      <c r="H279" t="b">
        <v>0</v>
      </c>
    </row>
    <row r="280" spans="1:8" x14ac:dyDescent="0.15">
      <c r="A280" t="s">
        <v>163</v>
      </c>
      <c r="B280" t="s">
        <v>30</v>
      </c>
      <c r="C280">
        <v>1</v>
      </c>
      <c r="D280">
        <v>85</v>
      </c>
      <c r="E280">
        <v>1</v>
      </c>
      <c r="F280" t="s">
        <v>2317</v>
      </c>
      <c r="G280" t="b">
        <v>0</v>
      </c>
      <c r="H280" t="b">
        <v>0</v>
      </c>
    </row>
    <row r="281" spans="1:8" x14ac:dyDescent="0.15">
      <c r="A281" t="s">
        <v>163</v>
      </c>
      <c r="B281" t="s">
        <v>27</v>
      </c>
      <c r="C281">
        <v>1</v>
      </c>
      <c r="D281">
        <v>85</v>
      </c>
      <c r="E281">
        <v>1</v>
      </c>
      <c r="F281" t="s">
        <v>1786</v>
      </c>
      <c r="G281" t="b">
        <v>0</v>
      </c>
      <c r="H281" t="b">
        <v>0</v>
      </c>
    </row>
    <row r="282" spans="1:8" x14ac:dyDescent="0.15">
      <c r="A282" t="s">
        <v>163</v>
      </c>
      <c r="B282" t="s">
        <v>23</v>
      </c>
      <c r="C282">
        <v>1</v>
      </c>
      <c r="D282">
        <v>85</v>
      </c>
      <c r="E282">
        <v>1</v>
      </c>
      <c r="F282" t="s">
        <v>2506</v>
      </c>
      <c r="G282" t="b">
        <v>0</v>
      </c>
      <c r="H282" t="b">
        <v>0</v>
      </c>
    </row>
    <row r="283" spans="1:8" x14ac:dyDescent="0.15">
      <c r="A283" t="s">
        <v>164</v>
      </c>
      <c r="B283" t="s">
        <v>30</v>
      </c>
      <c r="C283">
        <v>1</v>
      </c>
      <c r="D283">
        <v>86</v>
      </c>
      <c r="E283">
        <v>1</v>
      </c>
      <c r="F283" t="s">
        <v>1657</v>
      </c>
      <c r="G283" t="b">
        <v>0</v>
      </c>
      <c r="H283" t="b">
        <v>0</v>
      </c>
    </row>
    <row r="284" spans="1:8" x14ac:dyDescent="0.15">
      <c r="A284" t="s">
        <v>164</v>
      </c>
      <c r="B284" t="s">
        <v>27</v>
      </c>
      <c r="C284">
        <v>1</v>
      </c>
      <c r="D284">
        <v>86</v>
      </c>
      <c r="E284">
        <v>1</v>
      </c>
      <c r="F284" t="s">
        <v>2734</v>
      </c>
      <c r="G284" t="b">
        <v>0</v>
      </c>
      <c r="H284" t="b">
        <v>0</v>
      </c>
    </row>
    <row r="285" spans="1:8" x14ac:dyDescent="0.15">
      <c r="A285" t="s">
        <v>164</v>
      </c>
      <c r="B285" t="s">
        <v>23</v>
      </c>
      <c r="C285">
        <v>1</v>
      </c>
      <c r="D285">
        <v>86</v>
      </c>
      <c r="E285">
        <v>1</v>
      </c>
      <c r="F285" t="s">
        <v>2531</v>
      </c>
      <c r="G285" t="b">
        <v>0</v>
      </c>
      <c r="H285" t="b">
        <v>0</v>
      </c>
    </row>
    <row r="286" spans="1:8" x14ac:dyDescent="0.15">
      <c r="A286" t="s">
        <v>163</v>
      </c>
      <c r="B286" t="s">
        <v>30</v>
      </c>
      <c r="C286">
        <v>1</v>
      </c>
      <c r="D286">
        <v>87</v>
      </c>
      <c r="E286">
        <v>1</v>
      </c>
      <c r="F286" t="s">
        <v>1685</v>
      </c>
      <c r="G286" t="b">
        <v>0</v>
      </c>
      <c r="H286" t="b">
        <v>0</v>
      </c>
    </row>
    <row r="287" spans="1:8" x14ac:dyDescent="0.15">
      <c r="A287" t="s">
        <v>163</v>
      </c>
      <c r="B287" t="s">
        <v>27</v>
      </c>
      <c r="C287">
        <v>1</v>
      </c>
      <c r="D287">
        <v>87</v>
      </c>
      <c r="E287">
        <v>1</v>
      </c>
      <c r="F287" t="s">
        <v>2694</v>
      </c>
      <c r="G287" t="b">
        <v>0</v>
      </c>
      <c r="H287" t="b">
        <v>0</v>
      </c>
    </row>
    <row r="288" spans="1:8" x14ac:dyDescent="0.15">
      <c r="A288" t="s">
        <v>163</v>
      </c>
      <c r="B288" t="s">
        <v>30</v>
      </c>
      <c r="C288">
        <v>1</v>
      </c>
      <c r="D288">
        <v>88</v>
      </c>
      <c r="E288">
        <v>1</v>
      </c>
      <c r="F288" t="s">
        <v>2316</v>
      </c>
      <c r="G288" t="b">
        <v>0</v>
      </c>
      <c r="H288" t="b">
        <v>0</v>
      </c>
    </row>
    <row r="289" spans="1:8" x14ac:dyDescent="0.15">
      <c r="A289" t="s">
        <v>163</v>
      </c>
      <c r="B289" t="s">
        <v>27</v>
      </c>
      <c r="C289">
        <v>1</v>
      </c>
      <c r="D289">
        <v>88</v>
      </c>
      <c r="E289">
        <v>1</v>
      </c>
      <c r="F289" t="s">
        <v>1785</v>
      </c>
      <c r="G289" t="b">
        <v>0</v>
      </c>
      <c r="H289" t="b">
        <v>0</v>
      </c>
    </row>
    <row r="290" spans="1:8" x14ac:dyDescent="0.15">
      <c r="A290" t="s">
        <v>163</v>
      </c>
      <c r="B290" t="s">
        <v>30</v>
      </c>
      <c r="C290">
        <v>1</v>
      </c>
      <c r="D290">
        <v>89</v>
      </c>
      <c r="E290">
        <v>1</v>
      </c>
      <c r="F290" t="s">
        <v>1679</v>
      </c>
      <c r="G290" t="b">
        <v>0</v>
      </c>
      <c r="H290" t="b">
        <v>0</v>
      </c>
    </row>
    <row r="291" spans="1:8" x14ac:dyDescent="0.15">
      <c r="A291" t="s">
        <v>163</v>
      </c>
      <c r="B291" t="s">
        <v>27</v>
      </c>
      <c r="C291">
        <v>1</v>
      </c>
      <c r="D291">
        <v>89</v>
      </c>
      <c r="E291">
        <v>1</v>
      </c>
      <c r="F291" t="s">
        <v>2687</v>
      </c>
      <c r="G291" t="b">
        <v>0</v>
      </c>
      <c r="H291" t="b">
        <v>0</v>
      </c>
    </row>
    <row r="292" spans="1:8" x14ac:dyDescent="0.15">
      <c r="A292" t="s">
        <v>163</v>
      </c>
      <c r="B292" t="s">
        <v>23</v>
      </c>
      <c r="C292">
        <v>1</v>
      </c>
      <c r="D292">
        <v>89</v>
      </c>
      <c r="E292">
        <v>1</v>
      </c>
      <c r="F292" t="s">
        <v>2492</v>
      </c>
      <c r="G292" t="b">
        <v>0</v>
      </c>
      <c r="H292" t="b">
        <v>0</v>
      </c>
    </row>
    <row r="293" spans="1:8" x14ac:dyDescent="0.15">
      <c r="A293" t="s">
        <v>163</v>
      </c>
      <c r="B293" t="s">
        <v>30</v>
      </c>
      <c r="C293">
        <v>1</v>
      </c>
      <c r="D293">
        <v>90</v>
      </c>
      <c r="E293">
        <v>1</v>
      </c>
      <c r="F293" t="s">
        <v>1682</v>
      </c>
      <c r="G293" t="b">
        <v>0</v>
      </c>
      <c r="H293" t="b">
        <v>0</v>
      </c>
    </row>
    <row r="294" spans="1:8" x14ac:dyDescent="0.15">
      <c r="A294" t="s">
        <v>164</v>
      </c>
      <c r="B294" t="s">
        <v>30</v>
      </c>
      <c r="C294">
        <v>1</v>
      </c>
      <c r="D294">
        <v>90</v>
      </c>
      <c r="E294">
        <v>1</v>
      </c>
      <c r="F294" t="s">
        <v>2352</v>
      </c>
      <c r="G294" t="b">
        <v>0</v>
      </c>
      <c r="H294" t="b">
        <v>0</v>
      </c>
    </row>
    <row r="295" spans="1:8" x14ac:dyDescent="0.15">
      <c r="A295" t="s">
        <v>165</v>
      </c>
      <c r="B295" t="s">
        <v>30</v>
      </c>
      <c r="C295">
        <v>1</v>
      </c>
      <c r="D295">
        <v>90</v>
      </c>
      <c r="E295">
        <v>1</v>
      </c>
      <c r="F295" t="s">
        <v>2397</v>
      </c>
      <c r="G295" t="b">
        <v>0</v>
      </c>
      <c r="H295" t="b">
        <v>0</v>
      </c>
    </row>
    <row r="296" spans="1:8" x14ac:dyDescent="0.15">
      <c r="A296" t="s">
        <v>165</v>
      </c>
      <c r="B296" t="s">
        <v>30</v>
      </c>
      <c r="C296">
        <v>1</v>
      </c>
      <c r="D296">
        <v>91</v>
      </c>
      <c r="E296">
        <v>1</v>
      </c>
      <c r="F296" t="s">
        <v>2402</v>
      </c>
      <c r="G296" t="b">
        <v>0</v>
      </c>
      <c r="H296" t="b">
        <v>0</v>
      </c>
    </row>
    <row r="297" spans="1:8" x14ac:dyDescent="0.15">
      <c r="A297" t="s">
        <v>165</v>
      </c>
      <c r="B297" t="s">
        <v>27</v>
      </c>
      <c r="C297">
        <v>1</v>
      </c>
      <c r="D297">
        <v>91</v>
      </c>
      <c r="E297">
        <v>1</v>
      </c>
      <c r="F297" t="s">
        <v>1779</v>
      </c>
      <c r="G297" t="b">
        <v>0</v>
      </c>
      <c r="H297" t="b">
        <v>0</v>
      </c>
    </row>
    <row r="298" spans="1:8" x14ac:dyDescent="0.15">
      <c r="A298" t="s">
        <v>163</v>
      </c>
      <c r="B298" t="s">
        <v>30</v>
      </c>
      <c r="C298">
        <v>1</v>
      </c>
      <c r="D298">
        <v>92</v>
      </c>
      <c r="E298">
        <v>1</v>
      </c>
      <c r="F298" t="s">
        <v>2281</v>
      </c>
      <c r="G298" t="b">
        <v>0</v>
      </c>
      <c r="H298" t="b">
        <v>0</v>
      </c>
    </row>
    <row r="299" spans="1:8" x14ac:dyDescent="0.15">
      <c r="A299" t="s">
        <v>163</v>
      </c>
      <c r="B299" t="s">
        <v>27</v>
      </c>
      <c r="C299">
        <v>1</v>
      </c>
      <c r="D299">
        <v>92</v>
      </c>
      <c r="E299">
        <v>1</v>
      </c>
      <c r="F299" t="s">
        <v>2679</v>
      </c>
      <c r="G299" t="b">
        <v>0</v>
      </c>
      <c r="H299" t="b">
        <v>0</v>
      </c>
    </row>
    <row r="300" spans="1:8" x14ac:dyDescent="0.15">
      <c r="A300" t="s">
        <v>163</v>
      </c>
      <c r="B300" t="s">
        <v>30</v>
      </c>
      <c r="C300">
        <v>1</v>
      </c>
      <c r="D300">
        <v>93</v>
      </c>
      <c r="E300">
        <v>1</v>
      </c>
      <c r="F300" t="s">
        <v>2279</v>
      </c>
      <c r="G300" t="b">
        <v>0</v>
      </c>
      <c r="H300" t="b">
        <v>0</v>
      </c>
    </row>
    <row r="301" spans="1:8" x14ac:dyDescent="0.15">
      <c r="A301" t="s">
        <v>163</v>
      </c>
      <c r="B301" t="s">
        <v>27</v>
      </c>
      <c r="C301">
        <v>1</v>
      </c>
      <c r="D301">
        <v>93</v>
      </c>
      <c r="E301">
        <v>1</v>
      </c>
      <c r="F301" t="s">
        <v>2675</v>
      </c>
      <c r="G301" t="b">
        <v>0</v>
      </c>
      <c r="H301" t="b">
        <v>0</v>
      </c>
    </row>
    <row r="302" spans="1:8" x14ac:dyDescent="0.15">
      <c r="A302" t="s">
        <v>163</v>
      </c>
      <c r="B302" t="s">
        <v>23</v>
      </c>
      <c r="C302">
        <v>1</v>
      </c>
      <c r="D302">
        <v>93</v>
      </c>
      <c r="E302">
        <v>1</v>
      </c>
      <c r="F302" t="s">
        <v>2485</v>
      </c>
      <c r="G302" t="b">
        <v>0</v>
      </c>
      <c r="H302" t="b">
        <v>0</v>
      </c>
    </row>
    <row r="303" spans="1:8" x14ac:dyDescent="0.15">
      <c r="A303" t="s">
        <v>163</v>
      </c>
      <c r="B303" t="s">
        <v>30</v>
      </c>
      <c r="C303">
        <v>1</v>
      </c>
      <c r="D303">
        <v>94</v>
      </c>
      <c r="E303">
        <v>1</v>
      </c>
      <c r="F303" t="s">
        <v>1674</v>
      </c>
      <c r="G303" t="b">
        <v>0</v>
      </c>
      <c r="H303" t="b">
        <v>0</v>
      </c>
    </row>
    <row r="304" spans="1:8" x14ac:dyDescent="0.15">
      <c r="A304" t="s">
        <v>165</v>
      </c>
      <c r="B304" t="s">
        <v>30</v>
      </c>
      <c r="C304">
        <v>1</v>
      </c>
      <c r="D304">
        <v>94</v>
      </c>
      <c r="E304">
        <v>1</v>
      </c>
      <c r="F304" t="s">
        <v>2391</v>
      </c>
      <c r="G304" t="b">
        <v>0</v>
      </c>
      <c r="H304" t="b">
        <v>0</v>
      </c>
    </row>
    <row r="305" spans="1:8" x14ac:dyDescent="0.15">
      <c r="A305" t="s">
        <v>162</v>
      </c>
      <c r="B305" t="s">
        <v>23</v>
      </c>
      <c r="C305">
        <v>1</v>
      </c>
      <c r="D305">
        <v>94</v>
      </c>
      <c r="E305">
        <v>1</v>
      </c>
      <c r="F305" t="s">
        <v>2609</v>
      </c>
      <c r="G305" t="b">
        <v>0</v>
      </c>
      <c r="H305" t="b">
        <v>0</v>
      </c>
    </row>
    <row r="306" spans="1:8" x14ac:dyDescent="0.15">
      <c r="A306" t="s">
        <v>163</v>
      </c>
      <c r="B306" t="s">
        <v>30</v>
      </c>
      <c r="C306">
        <v>1</v>
      </c>
      <c r="D306">
        <v>95</v>
      </c>
      <c r="E306">
        <v>1</v>
      </c>
      <c r="F306" t="s">
        <v>159</v>
      </c>
      <c r="G306" t="b">
        <v>0</v>
      </c>
      <c r="H306" t="b">
        <v>0</v>
      </c>
    </row>
    <row r="307" spans="1:8" x14ac:dyDescent="0.15">
      <c r="A307" t="s">
        <v>161</v>
      </c>
      <c r="B307" t="s">
        <v>30</v>
      </c>
      <c r="C307">
        <v>1</v>
      </c>
      <c r="D307">
        <v>95</v>
      </c>
      <c r="E307">
        <v>1</v>
      </c>
      <c r="F307" t="s">
        <v>2443</v>
      </c>
      <c r="G307" t="b">
        <v>0</v>
      </c>
      <c r="H307" t="b">
        <v>0</v>
      </c>
    </row>
    <row r="308" spans="1:8" x14ac:dyDescent="0.15">
      <c r="A308" t="s">
        <v>162</v>
      </c>
      <c r="B308" t="s">
        <v>23</v>
      </c>
      <c r="C308">
        <v>1</v>
      </c>
      <c r="D308">
        <v>95</v>
      </c>
      <c r="E308">
        <v>1</v>
      </c>
      <c r="F308" t="s">
        <v>2600</v>
      </c>
      <c r="G308" t="b">
        <v>0</v>
      </c>
      <c r="H308" t="b">
        <v>0</v>
      </c>
    </row>
    <row r="309" spans="1:8" x14ac:dyDescent="0.15">
      <c r="A309" t="s">
        <v>165</v>
      </c>
      <c r="B309" t="s">
        <v>27</v>
      </c>
      <c r="C309">
        <v>1</v>
      </c>
      <c r="D309">
        <v>96</v>
      </c>
      <c r="E309">
        <v>2</v>
      </c>
      <c r="F309" t="s">
        <v>1797</v>
      </c>
      <c r="G309" t="b">
        <v>0</v>
      </c>
      <c r="H309" t="b">
        <v>0</v>
      </c>
    </row>
    <row r="310" spans="1:8" x14ac:dyDescent="0.15">
      <c r="A310" t="s">
        <v>165</v>
      </c>
      <c r="B310" t="s">
        <v>23</v>
      </c>
      <c r="C310">
        <v>1</v>
      </c>
      <c r="D310">
        <v>96</v>
      </c>
      <c r="E310">
        <v>2</v>
      </c>
      <c r="F310" t="s">
        <v>1745</v>
      </c>
      <c r="G310" t="b">
        <v>0</v>
      </c>
      <c r="H310" t="b">
        <v>0</v>
      </c>
    </row>
    <row r="311" spans="1:8" x14ac:dyDescent="0.15">
      <c r="A311" t="s">
        <v>163</v>
      </c>
      <c r="B311" t="s">
        <v>144</v>
      </c>
      <c r="C311">
        <v>1</v>
      </c>
      <c r="D311">
        <v>97</v>
      </c>
      <c r="E311">
        <v>2</v>
      </c>
      <c r="F311" t="s">
        <v>2810</v>
      </c>
      <c r="G311" t="b">
        <v>0</v>
      </c>
      <c r="H311" t="b">
        <v>0</v>
      </c>
    </row>
    <row r="312" spans="1:8" x14ac:dyDescent="0.15">
      <c r="A312" t="s">
        <v>161</v>
      </c>
      <c r="B312" t="s">
        <v>23</v>
      </c>
      <c r="C312">
        <v>1</v>
      </c>
      <c r="D312">
        <v>97</v>
      </c>
      <c r="E312">
        <v>2</v>
      </c>
      <c r="F312" t="s">
        <v>2560</v>
      </c>
      <c r="G312" t="b">
        <v>0</v>
      </c>
      <c r="H312" t="b">
        <v>0</v>
      </c>
    </row>
    <row r="313" spans="1:8" x14ac:dyDescent="0.15">
      <c r="A313" t="s">
        <v>163</v>
      </c>
      <c r="B313" t="s">
        <v>30</v>
      </c>
      <c r="C313">
        <v>1</v>
      </c>
      <c r="D313">
        <v>98</v>
      </c>
      <c r="E313">
        <v>2</v>
      </c>
      <c r="F313" t="s">
        <v>2259</v>
      </c>
      <c r="G313" t="b">
        <v>0</v>
      </c>
      <c r="H313" t="b">
        <v>0</v>
      </c>
    </row>
    <row r="314" spans="1:8" x14ac:dyDescent="0.15">
      <c r="A314" t="s">
        <v>163</v>
      </c>
      <c r="B314" t="s">
        <v>27</v>
      </c>
      <c r="C314">
        <v>1</v>
      </c>
      <c r="D314">
        <v>98</v>
      </c>
      <c r="E314">
        <v>2</v>
      </c>
      <c r="F314" t="s">
        <v>2669</v>
      </c>
      <c r="G314" t="b">
        <v>0</v>
      </c>
      <c r="H314" t="b">
        <v>0</v>
      </c>
    </row>
    <row r="315" spans="1:8" x14ac:dyDescent="0.15">
      <c r="A315" t="s">
        <v>163</v>
      </c>
      <c r="B315" t="s">
        <v>23</v>
      </c>
      <c r="C315">
        <v>1</v>
      </c>
      <c r="D315">
        <v>98</v>
      </c>
      <c r="E315">
        <v>2</v>
      </c>
      <c r="F315" t="s">
        <v>2475</v>
      </c>
      <c r="G315" t="b">
        <v>0</v>
      </c>
      <c r="H315" t="b">
        <v>0</v>
      </c>
    </row>
    <row r="316" spans="1:8" x14ac:dyDescent="0.15">
      <c r="A316" t="s">
        <v>163</v>
      </c>
      <c r="B316" t="s">
        <v>144</v>
      </c>
      <c r="C316">
        <v>1</v>
      </c>
      <c r="D316">
        <v>99</v>
      </c>
      <c r="E316">
        <v>2</v>
      </c>
      <c r="F316" t="s">
        <v>1818</v>
      </c>
      <c r="G316" t="b">
        <v>0</v>
      </c>
      <c r="H316" t="b">
        <v>0</v>
      </c>
    </row>
    <row r="317" spans="1:8" x14ac:dyDescent="0.15">
      <c r="A317" t="s">
        <v>162</v>
      </c>
      <c r="B317" t="s">
        <v>23</v>
      </c>
      <c r="C317">
        <v>1</v>
      </c>
      <c r="D317">
        <v>99</v>
      </c>
      <c r="E317">
        <v>2</v>
      </c>
      <c r="F317" t="s">
        <v>2592</v>
      </c>
      <c r="G317" t="b">
        <v>0</v>
      </c>
      <c r="H317" t="b">
        <v>0</v>
      </c>
    </row>
    <row r="318" spans="1:8" x14ac:dyDescent="0.15">
      <c r="A318" t="s">
        <v>161</v>
      </c>
      <c r="B318" t="s">
        <v>27</v>
      </c>
      <c r="C318">
        <v>1</v>
      </c>
      <c r="D318">
        <v>100</v>
      </c>
      <c r="E318">
        <v>2</v>
      </c>
      <c r="F318" t="s">
        <v>2724</v>
      </c>
      <c r="G318" t="b">
        <v>0</v>
      </c>
      <c r="H318" t="b">
        <v>0</v>
      </c>
    </row>
    <row r="319" spans="1:8" x14ac:dyDescent="0.15">
      <c r="A319" t="s">
        <v>161</v>
      </c>
      <c r="B319" t="s">
        <v>23</v>
      </c>
      <c r="C319">
        <v>1</v>
      </c>
      <c r="D319">
        <v>100</v>
      </c>
      <c r="E319">
        <v>2</v>
      </c>
      <c r="F319" t="s">
        <v>1751</v>
      </c>
      <c r="G319" t="b">
        <v>0</v>
      </c>
      <c r="H319" t="b">
        <v>0</v>
      </c>
    </row>
    <row r="320" spans="1:8" x14ac:dyDescent="0.15">
      <c r="A320" t="s">
        <v>163</v>
      </c>
      <c r="B320" t="s">
        <v>30</v>
      </c>
      <c r="C320">
        <v>1</v>
      </c>
      <c r="D320">
        <v>101</v>
      </c>
      <c r="E320">
        <v>2</v>
      </c>
      <c r="F320" t="s">
        <v>1722</v>
      </c>
      <c r="G320" t="b">
        <v>0</v>
      </c>
      <c r="H320" t="b">
        <v>0</v>
      </c>
    </row>
    <row r="321" spans="1:8" x14ac:dyDescent="0.15">
      <c r="A321" t="s">
        <v>162</v>
      </c>
      <c r="B321" t="s">
        <v>23</v>
      </c>
      <c r="C321">
        <v>1</v>
      </c>
      <c r="D321">
        <v>101</v>
      </c>
      <c r="E321">
        <v>2</v>
      </c>
      <c r="F321" t="s">
        <v>2597</v>
      </c>
      <c r="G321" t="b">
        <v>0</v>
      </c>
      <c r="H321" t="b">
        <v>0</v>
      </c>
    </row>
    <row r="322" spans="1:8" x14ac:dyDescent="0.15">
      <c r="A322" t="s">
        <v>162</v>
      </c>
      <c r="B322" t="s">
        <v>144</v>
      </c>
      <c r="C322">
        <v>1</v>
      </c>
      <c r="D322">
        <v>101</v>
      </c>
      <c r="E322">
        <v>2</v>
      </c>
      <c r="F322" t="s">
        <v>2364</v>
      </c>
      <c r="G322" t="b">
        <v>0</v>
      </c>
      <c r="H322" t="b">
        <v>0</v>
      </c>
    </row>
    <row r="323" spans="1:8" x14ac:dyDescent="0.15">
      <c r="A323" t="s">
        <v>165</v>
      </c>
      <c r="B323" t="s">
        <v>30</v>
      </c>
      <c r="C323">
        <v>1</v>
      </c>
      <c r="D323">
        <v>102</v>
      </c>
      <c r="E323">
        <v>2</v>
      </c>
      <c r="F323" t="s">
        <v>1701</v>
      </c>
      <c r="G323" t="b">
        <v>0</v>
      </c>
      <c r="H323" t="b">
        <v>0</v>
      </c>
    </row>
    <row r="324" spans="1:8" x14ac:dyDescent="0.15">
      <c r="A324" t="s">
        <v>165</v>
      </c>
      <c r="B324" t="s">
        <v>27</v>
      </c>
      <c r="C324">
        <v>1</v>
      </c>
      <c r="D324">
        <v>102</v>
      </c>
      <c r="E324">
        <v>2</v>
      </c>
      <c r="F324" t="s">
        <v>2748</v>
      </c>
      <c r="G324" t="b">
        <v>0</v>
      </c>
      <c r="H324" t="b">
        <v>0</v>
      </c>
    </row>
    <row r="325" spans="1:8" x14ac:dyDescent="0.15">
      <c r="A325" t="s">
        <v>165</v>
      </c>
      <c r="B325" t="s">
        <v>23</v>
      </c>
      <c r="C325">
        <v>1</v>
      </c>
      <c r="D325">
        <v>102</v>
      </c>
      <c r="E325">
        <v>2</v>
      </c>
      <c r="F325" t="s">
        <v>2538</v>
      </c>
      <c r="G325" t="b">
        <v>0</v>
      </c>
      <c r="H325" t="b">
        <v>0</v>
      </c>
    </row>
    <row r="326" spans="1:8" x14ac:dyDescent="0.15">
      <c r="A326" t="s">
        <v>163</v>
      </c>
      <c r="B326" t="s">
        <v>30</v>
      </c>
      <c r="C326">
        <v>1</v>
      </c>
      <c r="D326">
        <v>103</v>
      </c>
      <c r="E326">
        <v>2</v>
      </c>
      <c r="F326" t="s">
        <v>134</v>
      </c>
      <c r="G326" t="b">
        <v>0</v>
      </c>
      <c r="H326" t="b">
        <v>0</v>
      </c>
    </row>
    <row r="327" spans="1:8" x14ac:dyDescent="0.15">
      <c r="A327" t="s">
        <v>164</v>
      </c>
      <c r="B327" t="s">
        <v>23</v>
      </c>
      <c r="C327">
        <v>1</v>
      </c>
      <c r="D327">
        <v>103</v>
      </c>
      <c r="E327">
        <v>2</v>
      </c>
      <c r="F327" t="s">
        <v>1752</v>
      </c>
      <c r="G327" t="b">
        <v>0</v>
      </c>
      <c r="H327" t="b">
        <v>0</v>
      </c>
    </row>
    <row r="328" spans="1:8" x14ac:dyDescent="0.15">
      <c r="A328" t="s">
        <v>162</v>
      </c>
      <c r="B328" t="s">
        <v>23</v>
      </c>
      <c r="C328">
        <v>1</v>
      </c>
      <c r="D328">
        <v>103</v>
      </c>
      <c r="E328">
        <v>2</v>
      </c>
      <c r="F328" t="s">
        <v>1759</v>
      </c>
      <c r="G328" t="b">
        <v>0</v>
      </c>
      <c r="H328" t="b">
        <v>0</v>
      </c>
    </row>
    <row r="329" spans="1:8" x14ac:dyDescent="0.15">
      <c r="A329" t="s">
        <v>163</v>
      </c>
      <c r="B329" t="s">
        <v>30</v>
      </c>
      <c r="C329">
        <v>1</v>
      </c>
      <c r="D329">
        <v>104</v>
      </c>
      <c r="E329">
        <v>2</v>
      </c>
      <c r="F329" t="s">
        <v>1653</v>
      </c>
      <c r="G329" t="b">
        <v>0</v>
      </c>
      <c r="H329" t="b">
        <v>0</v>
      </c>
    </row>
    <row r="330" spans="1:8" x14ac:dyDescent="0.15">
      <c r="A330" t="s">
        <v>163</v>
      </c>
      <c r="B330" t="s">
        <v>27</v>
      </c>
      <c r="C330">
        <v>1</v>
      </c>
      <c r="D330">
        <v>104</v>
      </c>
      <c r="E330">
        <v>2</v>
      </c>
      <c r="F330" t="s">
        <v>2650</v>
      </c>
      <c r="G330" t="b">
        <v>0</v>
      </c>
      <c r="H330" t="b">
        <v>0</v>
      </c>
    </row>
    <row r="331" spans="1:8" x14ac:dyDescent="0.15">
      <c r="A331" t="s">
        <v>163</v>
      </c>
      <c r="B331" t="s">
        <v>23</v>
      </c>
      <c r="C331">
        <v>1</v>
      </c>
      <c r="D331">
        <v>104</v>
      </c>
      <c r="E331">
        <v>2</v>
      </c>
      <c r="F331" t="s">
        <v>2467</v>
      </c>
      <c r="G331" t="b">
        <v>0</v>
      </c>
      <c r="H331" t="b">
        <v>0</v>
      </c>
    </row>
    <row r="332" spans="1:8" x14ac:dyDescent="0.15">
      <c r="A332" t="s">
        <v>163</v>
      </c>
      <c r="B332" t="s">
        <v>30</v>
      </c>
      <c r="C332">
        <v>1</v>
      </c>
      <c r="D332">
        <v>105</v>
      </c>
      <c r="E332">
        <v>2</v>
      </c>
      <c r="F332" t="s">
        <v>2257</v>
      </c>
      <c r="G332" t="b">
        <v>0</v>
      </c>
      <c r="H332" t="b">
        <v>0</v>
      </c>
    </row>
    <row r="333" spans="1:8" x14ac:dyDescent="0.15">
      <c r="A333" t="s">
        <v>163</v>
      </c>
      <c r="B333" t="s">
        <v>27</v>
      </c>
      <c r="C333">
        <v>1</v>
      </c>
      <c r="D333">
        <v>105</v>
      </c>
      <c r="E333">
        <v>2</v>
      </c>
      <c r="F333" t="s">
        <v>2657</v>
      </c>
      <c r="G333" t="b">
        <v>0</v>
      </c>
      <c r="H333" t="b">
        <v>0</v>
      </c>
    </row>
    <row r="334" spans="1:8" x14ac:dyDescent="0.15">
      <c r="A334" t="s">
        <v>161</v>
      </c>
      <c r="B334" t="s">
        <v>30</v>
      </c>
      <c r="C334">
        <v>1</v>
      </c>
      <c r="D334">
        <v>105</v>
      </c>
      <c r="E334">
        <v>2</v>
      </c>
      <c r="F334" t="s">
        <v>2425</v>
      </c>
      <c r="G334" t="b">
        <v>0</v>
      </c>
      <c r="H334" t="b">
        <v>0</v>
      </c>
    </row>
    <row r="335" spans="1:8" x14ac:dyDescent="0.15">
      <c r="A335" t="s">
        <v>163</v>
      </c>
      <c r="B335" t="s">
        <v>30</v>
      </c>
      <c r="C335">
        <v>1</v>
      </c>
      <c r="D335">
        <v>106</v>
      </c>
      <c r="E335">
        <v>2</v>
      </c>
      <c r="F335" t="s">
        <v>1695</v>
      </c>
      <c r="G335" t="b">
        <v>0</v>
      </c>
      <c r="H335" t="b">
        <v>0</v>
      </c>
    </row>
    <row r="336" spans="1:8" x14ac:dyDescent="0.15">
      <c r="A336" t="s">
        <v>165</v>
      </c>
      <c r="B336" t="s">
        <v>30</v>
      </c>
      <c r="C336">
        <v>1</v>
      </c>
      <c r="D336">
        <v>106</v>
      </c>
      <c r="E336">
        <v>2</v>
      </c>
      <c r="F336" t="s">
        <v>1702</v>
      </c>
      <c r="G336" t="b">
        <v>0</v>
      </c>
      <c r="H336" t="b">
        <v>0</v>
      </c>
    </row>
    <row r="337" spans="1:8" x14ac:dyDescent="0.15">
      <c r="A337" t="s">
        <v>165</v>
      </c>
      <c r="B337" t="s">
        <v>27</v>
      </c>
      <c r="C337">
        <v>1</v>
      </c>
      <c r="D337">
        <v>106</v>
      </c>
      <c r="E337">
        <v>2</v>
      </c>
      <c r="F337" t="s">
        <v>2745</v>
      </c>
      <c r="G337" t="b">
        <v>0</v>
      </c>
      <c r="H337" t="b">
        <v>0</v>
      </c>
    </row>
    <row r="338" spans="1:8" x14ac:dyDescent="0.15">
      <c r="A338" t="s">
        <v>163</v>
      </c>
      <c r="B338" t="s">
        <v>30</v>
      </c>
      <c r="C338">
        <v>1</v>
      </c>
      <c r="D338">
        <v>107</v>
      </c>
      <c r="E338">
        <v>2</v>
      </c>
      <c r="F338" t="s">
        <v>1650</v>
      </c>
      <c r="G338" t="b">
        <v>0</v>
      </c>
      <c r="H338" t="b">
        <v>0</v>
      </c>
    </row>
    <row r="339" spans="1:8" x14ac:dyDescent="0.15">
      <c r="A339" t="s">
        <v>161</v>
      </c>
      <c r="B339" t="s">
        <v>30</v>
      </c>
      <c r="C339">
        <v>1</v>
      </c>
      <c r="D339">
        <v>107</v>
      </c>
      <c r="E339">
        <v>2</v>
      </c>
      <c r="F339" t="s">
        <v>1646</v>
      </c>
      <c r="G339" t="b">
        <v>0</v>
      </c>
      <c r="H339" t="b">
        <v>0</v>
      </c>
    </row>
    <row r="340" spans="1:8" x14ac:dyDescent="0.15">
      <c r="A340" t="s">
        <v>161</v>
      </c>
      <c r="B340" t="s">
        <v>27</v>
      </c>
      <c r="C340">
        <v>1</v>
      </c>
      <c r="D340">
        <v>107</v>
      </c>
      <c r="E340">
        <v>2</v>
      </c>
      <c r="F340" t="s">
        <v>180</v>
      </c>
      <c r="G340" t="b">
        <v>0</v>
      </c>
      <c r="H340" t="b">
        <v>0</v>
      </c>
    </row>
    <row r="341" spans="1:8" x14ac:dyDescent="0.15">
      <c r="A341" t="s">
        <v>163</v>
      </c>
      <c r="B341" t="s">
        <v>30</v>
      </c>
      <c r="C341">
        <v>1</v>
      </c>
      <c r="D341">
        <v>108</v>
      </c>
      <c r="E341">
        <v>2</v>
      </c>
      <c r="F341" t="s">
        <v>1696</v>
      </c>
      <c r="G341" t="b">
        <v>0</v>
      </c>
      <c r="H341" t="b">
        <v>0</v>
      </c>
    </row>
    <row r="342" spans="1:8" x14ac:dyDescent="0.15">
      <c r="A342" t="s">
        <v>164</v>
      </c>
      <c r="B342" t="s">
        <v>27</v>
      </c>
      <c r="C342">
        <v>1</v>
      </c>
      <c r="D342">
        <v>108</v>
      </c>
      <c r="E342">
        <v>2</v>
      </c>
      <c r="F342" t="s">
        <v>2717</v>
      </c>
      <c r="G342" t="b">
        <v>0</v>
      </c>
      <c r="H342" t="b">
        <v>0</v>
      </c>
    </row>
    <row r="343" spans="1:8" x14ac:dyDescent="0.15">
      <c r="A343" t="s">
        <v>162</v>
      </c>
      <c r="B343" t="s">
        <v>23</v>
      </c>
      <c r="C343">
        <v>1</v>
      </c>
      <c r="D343">
        <v>108</v>
      </c>
      <c r="E343">
        <v>2</v>
      </c>
      <c r="F343" t="s">
        <v>2584</v>
      </c>
      <c r="G343" t="b">
        <v>0</v>
      </c>
      <c r="H343" t="b">
        <v>0</v>
      </c>
    </row>
    <row r="344" spans="1:8" x14ac:dyDescent="0.15">
      <c r="A344" t="s">
        <v>163</v>
      </c>
      <c r="B344" t="s">
        <v>30</v>
      </c>
      <c r="C344">
        <v>1</v>
      </c>
      <c r="D344">
        <v>109</v>
      </c>
      <c r="E344">
        <v>2</v>
      </c>
      <c r="F344" t="s">
        <v>1696</v>
      </c>
      <c r="G344" t="b">
        <v>0</v>
      </c>
      <c r="H344" t="b">
        <v>0</v>
      </c>
    </row>
    <row r="345" spans="1:8" x14ac:dyDescent="0.15">
      <c r="A345" t="s">
        <v>161</v>
      </c>
      <c r="B345" t="s">
        <v>30</v>
      </c>
      <c r="C345">
        <v>1</v>
      </c>
      <c r="D345">
        <v>109</v>
      </c>
      <c r="E345">
        <v>2</v>
      </c>
      <c r="F345" t="s">
        <v>1644</v>
      </c>
      <c r="G345" t="b">
        <v>0</v>
      </c>
      <c r="H345" t="b">
        <v>0</v>
      </c>
    </row>
    <row r="346" spans="1:8" x14ac:dyDescent="0.15">
      <c r="A346" t="s">
        <v>162</v>
      </c>
      <c r="B346" t="s">
        <v>23</v>
      </c>
      <c r="C346">
        <v>1</v>
      </c>
      <c r="D346">
        <v>109</v>
      </c>
      <c r="E346">
        <v>2</v>
      </c>
      <c r="F346" t="s">
        <v>2583</v>
      </c>
      <c r="G346" t="b">
        <v>0</v>
      </c>
      <c r="H346" t="b">
        <v>0</v>
      </c>
    </row>
    <row r="347" spans="1:8" x14ac:dyDescent="0.15">
      <c r="A347" t="s">
        <v>163</v>
      </c>
      <c r="B347" t="s">
        <v>30</v>
      </c>
      <c r="C347">
        <v>1</v>
      </c>
      <c r="D347">
        <v>110</v>
      </c>
      <c r="E347">
        <v>2</v>
      </c>
      <c r="F347" t="s">
        <v>2233</v>
      </c>
      <c r="G347" t="b">
        <v>0</v>
      </c>
      <c r="H347" t="b">
        <v>0</v>
      </c>
    </row>
    <row r="348" spans="1:8" x14ac:dyDescent="0.15">
      <c r="A348" t="s">
        <v>161</v>
      </c>
      <c r="B348" t="s">
        <v>30</v>
      </c>
      <c r="C348">
        <v>1</v>
      </c>
      <c r="D348">
        <v>110</v>
      </c>
      <c r="E348">
        <v>2</v>
      </c>
      <c r="F348" t="s">
        <v>2224</v>
      </c>
      <c r="G348" t="b">
        <v>0</v>
      </c>
      <c r="H348" t="b">
        <v>0</v>
      </c>
    </row>
    <row r="349" spans="1:8" x14ac:dyDescent="0.15">
      <c r="A349" t="s">
        <v>162</v>
      </c>
      <c r="B349" t="s">
        <v>23</v>
      </c>
      <c r="C349">
        <v>1</v>
      </c>
      <c r="D349">
        <v>110</v>
      </c>
      <c r="E349">
        <v>2</v>
      </c>
      <c r="F349" t="s">
        <v>2589</v>
      </c>
      <c r="G349" t="b">
        <v>0</v>
      </c>
      <c r="H349" t="b">
        <v>0</v>
      </c>
    </row>
    <row r="350" spans="1:8" x14ac:dyDescent="0.15">
      <c r="A350" t="s">
        <v>163</v>
      </c>
      <c r="B350" t="s">
        <v>30</v>
      </c>
      <c r="C350">
        <v>1</v>
      </c>
      <c r="D350">
        <v>111</v>
      </c>
      <c r="E350">
        <v>2</v>
      </c>
      <c r="F350" t="s">
        <v>2253</v>
      </c>
      <c r="G350" t="b">
        <v>0</v>
      </c>
      <c r="H350" t="b">
        <v>0</v>
      </c>
    </row>
    <row r="351" spans="1:8" x14ac:dyDescent="0.15">
      <c r="A351" t="s">
        <v>165</v>
      </c>
      <c r="B351" t="s">
        <v>30</v>
      </c>
      <c r="C351">
        <v>1</v>
      </c>
      <c r="D351">
        <v>111</v>
      </c>
      <c r="E351">
        <v>2</v>
      </c>
      <c r="F351" t="s">
        <v>2382</v>
      </c>
      <c r="G351" t="b">
        <v>0</v>
      </c>
      <c r="H351" t="b">
        <v>0</v>
      </c>
    </row>
    <row r="352" spans="1:8" x14ac:dyDescent="0.15">
      <c r="A352" t="s">
        <v>162</v>
      </c>
      <c r="B352" t="s">
        <v>23</v>
      </c>
      <c r="C352">
        <v>1</v>
      </c>
      <c r="D352">
        <v>111</v>
      </c>
      <c r="E352">
        <v>2</v>
      </c>
      <c r="F352" t="s">
        <v>1756</v>
      </c>
      <c r="G352" t="b">
        <v>0</v>
      </c>
      <c r="H352" t="b">
        <v>0</v>
      </c>
    </row>
    <row r="353" spans="1:8" x14ac:dyDescent="0.15">
      <c r="A353" t="s">
        <v>164</v>
      </c>
      <c r="B353" t="s">
        <v>30</v>
      </c>
      <c r="C353">
        <v>1</v>
      </c>
      <c r="D353">
        <v>112</v>
      </c>
      <c r="E353">
        <v>2</v>
      </c>
      <c r="F353" t="s">
        <v>2330</v>
      </c>
      <c r="G353" t="b">
        <v>0</v>
      </c>
      <c r="H353" t="b">
        <v>0</v>
      </c>
    </row>
    <row r="354" spans="1:8" x14ac:dyDescent="0.15">
      <c r="A354" t="s">
        <v>164</v>
      </c>
      <c r="B354" t="s">
        <v>27</v>
      </c>
      <c r="C354">
        <v>1</v>
      </c>
      <c r="D354">
        <v>112</v>
      </c>
      <c r="E354">
        <v>2</v>
      </c>
      <c r="F354" t="s">
        <v>2711</v>
      </c>
      <c r="G354" t="b">
        <v>0</v>
      </c>
      <c r="H354" t="b">
        <v>0</v>
      </c>
    </row>
    <row r="355" spans="1:8" x14ac:dyDescent="0.15">
      <c r="A355" t="s">
        <v>163</v>
      </c>
      <c r="B355" t="s">
        <v>30</v>
      </c>
      <c r="C355">
        <v>1</v>
      </c>
      <c r="D355">
        <v>113</v>
      </c>
      <c r="E355">
        <v>2</v>
      </c>
      <c r="F355" t="s">
        <v>2226</v>
      </c>
      <c r="G355" t="b">
        <v>0</v>
      </c>
      <c r="H355" t="b">
        <v>0</v>
      </c>
    </row>
    <row r="356" spans="1:8" x14ac:dyDescent="0.15">
      <c r="A356" t="s">
        <v>161</v>
      </c>
      <c r="B356" t="s">
        <v>30</v>
      </c>
      <c r="C356">
        <v>1</v>
      </c>
      <c r="D356">
        <v>113</v>
      </c>
      <c r="E356">
        <v>2</v>
      </c>
      <c r="F356" t="s">
        <v>2414</v>
      </c>
      <c r="G356" t="b">
        <v>0</v>
      </c>
      <c r="H356" t="b">
        <v>0</v>
      </c>
    </row>
    <row r="357" spans="1:8" x14ac:dyDescent="0.15">
      <c r="A357" t="s">
        <v>162</v>
      </c>
      <c r="B357" t="s">
        <v>23</v>
      </c>
      <c r="C357">
        <v>1</v>
      </c>
      <c r="D357">
        <v>113</v>
      </c>
      <c r="E357">
        <v>2</v>
      </c>
      <c r="F357" t="s">
        <v>2582</v>
      </c>
      <c r="G357" t="b">
        <v>0</v>
      </c>
      <c r="H357" t="b">
        <v>0</v>
      </c>
    </row>
    <row r="358" spans="1:8" x14ac:dyDescent="0.15">
      <c r="A358" t="s">
        <v>163</v>
      </c>
      <c r="B358" t="s">
        <v>30</v>
      </c>
      <c r="C358">
        <v>1</v>
      </c>
      <c r="D358">
        <v>114</v>
      </c>
      <c r="E358">
        <v>2</v>
      </c>
      <c r="F358" t="s">
        <v>2222</v>
      </c>
      <c r="G358" t="b">
        <v>0</v>
      </c>
      <c r="H358" t="b">
        <v>0</v>
      </c>
    </row>
    <row r="359" spans="1:8" x14ac:dyDescent="0.15">
      <c r="A359" t="s">
        <v>164</v>
      </c>
      <c r="B359" t="s">
        <v>30</v>
      </c>
      <c r="C359">
        <v>1</v>
      </c>
      <c r="D359">
        <v>114</v>
      </c>
      <c r="E359">
        <v>2</v>
      </c>
      <c r="F359" t="s">
        <v>2326</v>
      </c>
      <c r="G359" t="b">
        <v>0</v>
      </c>
      <c r="H359" t="b">
        <v>0</v>
      </c>
    </row>
    <row r="360" spans="1:8" x14ac:dyDescent="0.15">
      <c r="A360" t="s">
        <v>162</v>
      </c>
      <c r="B360" t="s">
        <v>23</v>
      </c>
      <c r="C360">
        <v>1</v>
      </c>
      <c r="D360">
        <v>114</v>
      </c>
      <c r="E360">
        <v>2</v>
      </c>
      <c r="F360" t="s">
        <v>2573</v>
      </c>
      <c r="G360" t="b">
        <v>0</v>
      </c>
      <c r="H360" t="b">
        <v>0</v>
      </c>
    </row>
    <row r="361" spans="1:8" x14ac:dyDescent="0.15">
      <c r="A361" t="s">
        <v>163</v>
      </c>
      <c r="B361" t="s">
        <v>30</v>
      </c>
      <c r="C361">
        <v>1</v>
      </c>
      <c r="D361">
        <v>115</v>
      </c>
      <c r="E361">
        <v>2</v>
      </c>
      <c r="F361" t="s">
        <v>2223</v>
      </c>
      <c r="G361" t="b">
        <v>0</v>
      </c>
      <c r="H361" t="b">
        <v>0</v>
      </c>
    </row>
    <row r="362" spans="1:8" x14ac:dyDescent="0.15">
      <c r="A362" t="s">
        <v>161</v>
      </c>
      <c r="B362" t="s">
        <v>30</v>
      </c>
      <c r="C362">
        <v>1</v>
      </c>
      <c r="D362">
        <v>115</v>
      </c>
      <c r="E362">
        <v>2</v>
      </c>
      <c r="F362" t="s">
        <v>2411</v>
      </c>
      <c r="G362" t="b">
        <v>0</v>
      </c>
      <c r="H362" t="b">
        <v>0</v>
      </c>
    </row>
    <row r="363" spans="1:8" x14ac:dyDescent="0.15">
      <c r="A363" t="s">
        <v>162</v>
      </c>
      <c r="B363" t="s">
        <v>23</v>
      </c>
      <c r="C363">
        <v>1</v>
      </c>
      <c r="D363">
        <v>115</v>
      </c>
      <c r="E363">
        <v>2</v>
      </c>
      <c r="F363" t="s">
        <v>2576</v>
      </c>
      <c r="G363" t="b">
        <v>0</v>
      </c>
      <c r="H363" t="b">
        <v>0</v>
      </c>
    </row>
    <row r="364" spans="1:8" x14ac:dyDescent="0.15">
      <c r="A364" t="s">
        <v>165</v>
      </c>
      <c r="B364" t="s">
        <v>23</v>
      </c>
      <c r="C364">
        <v>1</v>
      </c>
      <c r="D364">
        <v>116</v>
      </c>
      <c r="E364">
        <v>1</v>
      </c>
      <c r="F364" t="s">
        <v>2552</v>
      </c>
      <c r="G364" t="b">
        <v>0</v>
      </c>
      <c r="H364" t="b">
        <v>0</v>
      </c>
    </row>
    <row r="365" spans="1:8" x14ac:dyDescent="0.15">
      <c r="A365" t="s">
        <v>162</v>
      </c>
      <c r="B365" t="s">
        <v>144</v>
      </c>
      <c r="C365">
        <v>1</v>
      </c>
      <c r="D365">
        <v>116</v>
      </c>
      <c r="E365">
        <v>1</v>
      </c>
      <c r="F365" t="s">
        <v>2370</v>
      </c>
      <c r="G365" t="b">
        <v>0</v>
      </c>
      <c r="H365" t="b">
        <v>0</v>
      </c>
    </row>
    <row r="366" spans="1:8" x14ac:dyDescent="0.15">
      <c r="A366" t="s">
        <v>163</v>
      </c>
      <c r="B366" t="s">
        <v>23</v>
      </c>
      <c r="C366">
        <v>1</v>
      </c>
      <c r="D366">
        <v>117</v>
      </c>
      <c r="E366">
        <v>1</v>
      </c>
      <c r="F366" t="s">
        <v>2507</v>
      </c>
      <c r="G366" t="b">
        <v>0</v>
      </c>
      <c r="H366" t="b">
        <v>0</v>
      </c>
    </row>
    <row r="367" spans="1:8" x14ac:dyDescent="0.15">
      <c r="A367" t="s">
        <v>163</v>
      </c>
      <c r="B367" t="s">
        <v>144</v>
      </c>
      <c r="C367">
        <v>1</v>
      </c>
      <c r="D367">
        <v>117</v>
      </c>
      <c r="E367">
        <v>1</v>
      </c>
      <c r="F367" t="s">
        <v>2827</v>
      </c>
      <c r="G367" t="b">
        <v>0</v>
      </c>
      <c r="H367" t="b">
        <v>0</v>
      </c>
    </row>
    <row r="368" spans="1:8" x14ac:dyDescent="0.15">
      <c r="A368" t="s">
        <v>162</v>
      </c>
      <c r="B368" t="s">
        <v>23</v>
      </c>
      <c r="C368">
        <v>1</v>
      </c>
      <c r="D368">
        <v>118</v>
      </c>
      <c r="E368">
        <v>1</v>
      </c>
      <c r="F368" t="s">
        <v>2630</v>
      </c>
      <c r="G368" t="b">
        <v>0</v>
      </c>
      <c r="H368" t="b">
        <v>0</v>
      </c>
    </row>
    <row r="369" spans="1:8" x14ac:dyDescent="0.15">
      <c r="A369" t="s">
        <v>162</v>
      </c>
      <c r="B369" t="s">
        <v>144</v>
      </c>
      <c r="C369">
        <v>1</v>
      </c>
      <c r="D369">
        <v>118</v>
      </c>
      <c r="E369">
        <v>1</v>
      </c>
      <c r="F369" t="s">
        <v>2371</v>
      </c>
      <c r="G369" t="b">
        <v>0</v>
      </c>
      <c r="H369" t="b">
        <v>0</v>
      </c>
    </row>
    <row r="370" spans="1:8" x14ac:dyDescent="0.15">
      <c r="A370" t="s">
        <v>163</v>
      </c>
      <c r="B370" t="s">
        <v>144</v>
      </c>
      <c r="C370">
        <v>1</v>
      </c>
      <c r="D370">
        <v>119</v>
      </c>
      <c r="E370">
        <v>1</v>
      </c>
      <c r="F370" t="s">
        <v>2821</v>
      </c>
      <c r="G370" t="b">
        <v>0</v>
      </c>
      <c r="H370" t="b">
        <v>0</v>
      </c>
    </row>
    <row r="371" spans="1:8" x14ac:dyDescent="0.15">
      <c r="A371" t="s">
        <v>162</v>
      </c>
      <c r="B371" t="s">
        <v>144</v>
      </c>
      <c r="C371">
        <v>1</v>
      </c>
      <c r="D371">
        <v>119</v>
      </c>
      <c r="E371">
        <v>1</v>
      </c>
      <c r="F371" t="s">
        <v>2372</v>
      </c>
      <c r="G371" t="b">
        <v>0</v>
      </c>
      <c r="H371" t="b">
        <v>0</v>
      </c>
    </row>
    <row r="372" spans="1:8" x14ac:dyDescent="0.15">
      <c r="A372" t="s">
        <v>163</v>
      </c>
      <c r="B372" t="s">
        <v>23</v>
      </c>
      <c r="C372">
        <v>1</v>
      </c>
      <c r="D372">
        <v>120</v>
      </c>
      <c r="E372">
        <v>1</v>
      </c>
      <c r="F372" t="s">
        <v>2504</v>
      </c>
      <c r="G372" t="b">
        <v>0</v>
      </c>
      <c r="H372" t="b">
        <v>0</v>
      </c>
    </row>
    <row r="373" spans="1:8" x14ac:dyDescent="0.15">
      <c r="A373" t="s">
        <v>162</v>
      </c>
      <c r="B373" t="s">
        <v>23</v>
      </c>
      <c r="C373">
        <v>1</v>
      </c>
      <c r="D373">
        <v>120</v>
      </c>
      <c r="E373">
        <v>1</v>
      </c>
      <c r="F373" t="s">
        <v>2634</v>
      </c>
      <c r="G373" t="b">
        <v>0</v>
      </c>
      <c r="H373" t="b">
        <v>0</v>
      </c>
    </row>
    <row r="374" spans="1:8" x14ac:dyDescent="0.15">
      <c r="A374" t="s">
        <v>163</v>
      </c>
      <c r="B374" t="s">
        <v>30</v>
      </c>
      <c r="C374">
        <v>1</v>
      </c>
      <c r="D374">
        <v>121</v>
      </c>
      <c r="E374">
        <v>1</v>
      </c>
      <c r="F374" t="s">
        <v>1683</v>
      </c>
      <c r="G374" t="b">
        <v>0</v>
      </c>
      <c r="H374" t="b">
        <v>0</v>
      </c>
    </row>
    <row r="375" spans="1:8" x14ac:dyDescent="0.15">
      <c r="A375" t="s">
        <v>163</v>
      </c>
      <c r="B375" t="s">
        <v>27</v>
      </c>
      <c r="C375">
        <v>1</v>
      </c>
      <c r="D375">
        <v>121</v>
      </c>
      <c r="E375">
        <v>1</v>
      </c>
      <c r="F375" t="s">
        <v>2692</v>
      </c>
      <c r="G375" t="b">
        <v>0</v>
      </c>
      <c r="H375" t="b">
        <v>0</v>
      </c>
    </row>
    <row r="376" spans="1:8" x14ac:dyDescent="0.15">
      <c r="A376" t="s">
        <v>163</v>
      </c>
      <c r="B376" t="s">
        <v>23</v>
      </c>
      <c r="C376">
        <v>1</v>
      </c>
      <c r="D376">
        <v>121</v>
      </c>
      <c r="E376">
        <v>1</v>
      </c>
      <c r="F376" t="s">
        <v>1735</v>
      </c>
      <c r="G376" t="b">
        <v>0</v>
      </c>
      <c r="H376" t="b">
        <v>0</v>
      </c>
    </row>
    <row r="377" spans="1:8" x14ac:dyDescent="0.15">
      <c r="A377" t="s">
        <v>161</v>
      </c>
      <c r="B377" t="s">
        <v>30</v>
      </c>
      <c r="C377">
        <v>1</v>
      </c>
      <c r="D377">
        <v>122</v>
      </c>
      <c r="E377">
        <v>1</v>
      </c>
      <c r="F377" t="s">
        <v>2356</v>
      </c>
      <c r="G377" t="b">
        <v>0</v>
      </c>
      <c r="H377" t="b">
        <v>0</v>
      </c>
    </row>
    <row r="378" spans="1:8" x14ac:dyDescent="0.15">
      <c r="A378" t="s">
        <v>161</v>
      </c>
      <c r="B378" t="s">
        <v>27</v>
      </c>
      <c r="C378">
        <v>1</v>
      </c>
      <c r="D378">
        <v>122</v>
      </c>
      <c r="E378">
        <v>1</v>
      </c>
      <c r="F378" t="s">
        <v>2786</v>
      </c>
      <c r="G378" t="b">
        <v>0</v>
      </c>
      <c r="H378" t="b">
        <v>0</v>
      </c>
    </row>
    <row r="379" spans="1:8" x14ac:dyDescent="0.15">
      <c r="A379" t="s">
        <v>163</v>
      </c>
      <c r="B379" t="s">
        <v>27</v>
      </c>
      <c r="C379">
        <v>1</v>
      </c>
      <c r="D379">
        <v>123</v>
      </c>
      <c r="E379">
        <v>2</v>
      </c>
      <c r="F379" t="s">
        <v>1778</v>
      </c>
      <c r="G379" t="b">
        <v>0</v>
      </c>
      <c r="H379" t="b">
        <v>0</v>
      </c>
    </row>
    <row r="380" spans="1:8" x14ac:dyDescent="0.15">
      <c r="A380" t="s">
        <v>163</v>
      </c>
      <c r="B380" t="s">
        <v>23</v>
      </c>
      <c r="C380">
        <v>1</v>
      </c>
      <c r="D380">
        <v>123</v>
      </c>
      <c r="E380">
        <v>2</v>
      </c>
      <c r="F380" t="s">
        <v>1733</v>
      </c>
      <c r="G380" t="b">
        <v>0</v>
      </c>
      <c r="H380" t="b">
        <v>0</v>
      </c>
    </row>
    <row r="381" spans="1:8" x14ac:dyDescent="0.15">
      <c r="A381" t="s">
        <v>163</v>
      </c>
      <c r="B381" t="s">
        <v>144</v>
      </c>
      <c r="C381">
        <v>1</v>
      </c>
      <c r="D381">
        <v>123</v>
      </c>
      <c r="E381">
        <v>2</v>
      </c>
      <c r="F381" t="s">
        <v>2811</v>
      </c>
      <c r="G381" t="b">
        <v>0</v>
      </c>
      <c r="H381" t="b">
        <v>0</v>
      </c>
    </row>
    <row r="382" spans="1:8" x14ac:dyDescent="0.15">
      <c r="A382" t="s">
        <v>163</v>
      </c>
      <c r="B382" t="s">
        <v>30</v>
      </c>
      <c r="C382">
        <v>1</v>
      </c>
      <c r="D382">
        <v>124</v>
      </c>
      <c r="E382">
        <v>2</v>
      </c>
      <c r="F382" t="s">
        <v>2250</v>
      </c>
      <c r="G382" t="b">
        <v>0</v>
      </c>
      <c r="H382" t="b">
        <v>0</v>
      </c>
    </row>
    <row r="383" spans="1:8" x14ac:dyDescent="0.15">
      <c r="A383" t="s">
        <v>163</v>
      </c>
      <c r="B383" t="s">
        <v>23</v>
      </c>
      <c r="C383">
        <v>1</v>
      </c>
      <c r="D383">
        <v>124</v>
      </c>
      <c r="E383">
        <v>2</v>
      </c>
      <c r="F383" t="s">
        <v>1731</v>
      </c>
      <c r="G383" t="b">
        <v>0</v>
      </c>
      <c r="H383" t="b">
        <v>0</v>
      </c>
    </row>
    <row r="384" spans="1:8" x14ac:dyDescent="0.15">
      <c r="A384" t="s">
        <v>163</v>
      </c>
      <c r="B384" t="s">
        <v>144</v>
      </c>
      <c r="C384">
        <v>1</v>
      </c>
      <c r="D384">
        <v>124</v>
      </c>
      <c r="E384">
        <v>2</v>
      </c>
      <c r="F384" t="s">
        <v>2806</v>
      </c>
      <c r="G384" t="b">
        <v>0</v>
      </c>
      <c r="H384" t="b">
        <v>0</v>
      </c>
    </row>
    <row r="385" spans="1:8" x14ac:dyDescent="0.15">
      <c r="A385" t="s">
        <v>165</v>
      </c>
      <c r="B385" t="s">
        <v>23</v>
      </c>
      <c r="C385">
        <v>1</v>
      </c>
      <c r="D385">
        <v>125</v>
      </c>
      <c r="E385">
        <v>2</v>
      </c>
      <c r="F385" t="s">
        <v>1743</v>
      </c>
      <c r="G385" t="b">
        <v>0</v>
      </c>
      <c r="H385" t="b">
        <v>0</v>
      </c>
    </row>
    <row r="386" spans="1:8" x14ac:dyDescent="0.15">
      <c r="A386" t="s">
        <v>161</v>
      </c>
      <c r="B386" t="s">
        <v>27</v>
      </c>
      <c r="C386">
        <v>1</v>
      </c>
      <c r="D386">
        <v>125</v>
      </c>
      <c r="E386">
        <v>2</v>
      </c>
      <c r="F386" t="s">
        <v>2776</v>
      </c>
      <c r="G386" t="b">
        <v>0</v>
      </c>
      <c r="H386" t="b">
        <v>0</v>
      </c>
    </row>
    <row r="387" spans="1:8" x14ac:dyDescent="0.15">
      <c r="A387" t="s">
        <v>163</v>
      </c>
      <c r="B387" t="s">
        <v>23</v>
      </c>
      <c r="C387">
        <v>1</v>
      </c>
      <c r="D387">
        <v>126</v>
      </c>
      <c r="E387">
        <v>2</v>
      </c>
      <c r="F387" t="s">
        <v>1734</v>
      </c>
      <c r="G387" t="b">
        <v>0</v>
      </c>
      <c r="H387" t="b">
        <v>0</v>
      </c>
    </row>
    <row r="388" spans="1:8" x14ac:dyDescent="0.15">
      <c r="A388" t="s">
        <v>163</v>
      </c>
      <c r="B388" t="s">
        <v>144</v>
      </c>
      <c r="C388">
        <v>1</v>
      </c>
      <c r="D388">
        <v>126</v>
      </c>
      <c r="E388">
        <v>2</v>
      </c>
      <c r="F388" t="s">
        <v>1816</v>
      </c>
      <c r="G388" t="b">
        <v>0</v>
      </c>
      <c r="H388" t="b">
        <v>0</v>
      </c>
    </row>
    <row r="389" spans="1:8" x14ac:dyDescent="0.15">
      <c r="A389" t="s">
        <v>163</v>
      </c>
      <c r="B389" t="s">
        <v>30</v>
      </c>
      <c r="C389">
        <v>1</v>
      </c>
      <c r="D389">
        <v>127</v>
      </c>
      <c r="E389">
        <v>2</v>
      </c>
      <c r="F389" t="s">
        <v>1719</v>
      </c>
      <c r="G389" t="b">
        <v>0</v>
      </c>
      <c r="H389" t="b">
        <v>0</v>
      </c>
    </row>
    <row r="390" spans="1:8" x14ac:dyDescent="0.15">
      <c r="A390" t="s">
        <v>165</v>
      </c>
      <c r="B390" t="s">
        <v>23</v>
      </c>
      <c r="C390">
        <v>1</v>
      </c>
      <c r="D390">
        <v>127</v>
      </c>
      <c r="E390">
        <v>2</v>
      </c>
      <c r="F390" t="s">
        <v>1742</v>
      </c>
      <c r="G390" t="b">
        <v>0</v>
      </c>
      <c r="H390" t="b">
        <v>0</v>
      </c>
    </row>
    <row r="391" spans="1:8" x14ac:dyDescent="0.15">
      <c r="A391" t="s">
        <v>162</v>
      </c>
      <c r="B391" t="s">
        <v>144</v>
      </c>
      <c r="C391">
        <v>1</v>
      </c>
      <c r="D391">
        <v>127</v>
      </c>
      <c r="E391">
        <v>2</v>
      </c>
      <c r="F391" t="s">
        <v>2365</v>
      </c>
      <c r="G391" t="b">
        <v>0</v>
      </c>
      <c r="H391" t="b">
        <v>0</v>
      </c>
    </row>
    <row r="392" spans="1:8" x14ac:dyDescent="0.15">
      <c r="A392" t="s">
        <v>163</v>
      </c>
      <c r="B392" t="s">
        <v>23</v>
      </c>
      <c r="C392">
        <v>1</v>
      </c>
      <c r="D392">
        <v>128</v>
      </c>
      <c r="E392">
        <v>2</v>
      </c>
      <c r="F392" t="s">
        <v>2481</v>
      </c>
      <c r="G392" t="b">
        <v>0</v>
      </c>
      <c r="H392" t="b">
        <v>0</v>
      </c>
    </row>
    <row r="393" spans="1:8" x14ac:dyDescent="0.15">
      <c r="A393" t="s">
        <v>163</v>
      </c>
      <c r="B393" t="s">
        <v>144</v>
      </c>
      <c r="C393">
        <v>1</v>
      </c>
      <c r="D393">
        <v>128</v>
      </c>
      <c r="E393">
        <v>2</v>
      </c>
      <c r="F393" t="s">
        <v>1817</v>
      </c>
      <c r="G393" t="b">
        <v>0</v>
      </c>
      <c r="H393" t="b">
        <v>0</v>
      </c>
    </row>
    <row r="394" spans="1:8" x14ac:dyDescent="0.15">
      <c r="A394" t="s">
        <v>163</v>
      </c>
      <c r="B394" t="s">
        <v>30</v>
      </c>
      <c r="C394">
        <v>1</v>
      </c>
      <c r="D394">
        <v>129</v>
      </c>
      <c r="E394">
        <v>2</v>
      </c>
      <c r="F394" t="s">
        <v>1648</v>
      </c>
      <c r="G394" t="b">
        <v>0</v>
      </c>
      <c r="H394" t="b">
        <v>0</v>
      </c>
    </row>
    <row r="395" spans="1:8" x14ac:dyDescent="0.15">
      <c r="A395" t="s">
        <v>163</v>
      </c>
      <c r="B395" t="s">
        <v>27</v>
      </c>
      <c r="C395">
        <v>1</v>
      </c>
      <c r="D395">
        <v>129</v>
      </c>
      <c r="E395">
        <v>2</v>
      </c>
      <c r="F395" t="s">
        <v>2645</v>
      </c>
      <c r="G395" t="b">
        <v>0</v>
      </c>
      <c r="H395" t="b">
        <v>0</v>
      </c>
    </row>
    <row r="396" spans="1:8" x14ac:dyDescent="0.15">
      <c r="A396" t="s">
        <v>161</v>
      </c>
      <c r="B396" t="s">
        <v>30</v>
      </c>
      <c r="C396">
        <v>1</v>
      </c>
      <c r="D396">
        <v>129</v>
      </c>
      <c r="E396">
        <v>2</v>
      </c>
      <c r="F396" t="s">
        <v>2422</v>
      </c>
      <c r="G396" t="b">
        <v>0</v>
      </c>
      <c r="H396" t="b">
        <v>0</v>
      </c>
    </row>
    <row r="397" spans="1:8" x14ac:dyDescent="0.15">
      <c r="A397" t="s">
        <v>163</v>
      </c>
      <c r="B397" t="s">
        <v>30</v>
      </c>
      <c r="C397">
        <v>1</v>
      </c>
      <c r="D397">
        <v>130</v>
      </c>
      <c r="E397">
        <v>2</v>
      </c>
      <c r="F397" t="s">
        <v>2238</v>
      </c>
      <c r="G397" t="b">
        <v>0</v>
      </c>
      <c r="H397" t="b">
        <v>0</v>
      </c>
    </row>
    <row r="398" spans="1:8" x14ac:dyDescent="0.15">
      <c r="A398" t="s">
        <v>163</v>
      </c>
      <c r="B398" t="s">
        <v>27</v>
      </c>
      <c r="C398">
        <v>1</v>
      </c>
      <c r="D398">
        <v>130</v>
      </c>
      <c r="E398">
        <v>2</v>
      </c>
      <c r="F398" t="s">
        <v>2640</v>
      </c>
      <c r="G398" t="b">
        <v>0</v>
      </c>
      <c r="H398" t="b">
        <v>0</v>
      </c>
    </row>
    <row r="399" spans="1:8" x14ac:dyDescent="0.15">
      <c r="A399" t="s">
        <v>163</v>
      </c>
      <c r="B399" t="s">
        <v>23</v>
      </c>
      <c r="C399">
        <v>1</v>
      </c>
      <c r="D399">
        <v>130</v>
      </c>
      <c r="E399">
        <v>2</v>
      </c>
      <c r="F399" t="s">
        <v>2468</v>
      </c>
      <c r="G399" t="b">
        <v>0</v>
      </c>
      <c r="H399" t="b">
        <v>0</v>
      </c>
    </row>
    <row r="400" spans="1:8" x14ac:dyDescent="0.15">
      <c r="A400" t="s">
        <v>163</v>
      </c>
      <c r="B400" t="s">
        <v>30</v>
      </c>
      <c r="C400">
        <v>1</v>
      </c>
      <c r="D400">
        <v>131</v>
      </c>
      <c r="E400">
        <v>1</v>
      </c>
      <c r="F400" t="s">
        <v>1688</v>
      </c>
      <c r="G400" t="b">
        <v>0</v>
      </c>
      <c r="H400" t="b">
        <v>0</v>
      </c>
    </row>
    <row r="401" spans="1:8" x14ac:dyDescent="0.15">
      <c r="A401" t="s">
        <v>165</v>
      </c>
      <c r="B401" t="s">
        <v>27</v>
      </c>
      <c r="C401">
        <v>1</v>
      </c>
      <c r="D401">
        <v>131</v>
      </c>
      <c r="E401">
        <v>1</v>
      </c>
      <c r="F401" t="s">
        <v>2768</v>
      </c>
      <c r="G401" t="b">
        <v>0</v>
      </c>
      <c r="H401" t="b">
        <v>0</v>
      </c>
    </row>
    <row r="402" spans="1:8" x14ac:dyDescent="0.15">
      <c r="A402" t="s">
        <v>165</v>
      </c>
      <c r="B402" t="s">
        <v>23</v>
      </c>
      <c r="C402">
        <v>1</v>
      </c>
      <c r="D402">
        <v>131</v>
      </c>
      <c r="E402">
        <v>1</v>
      </c>
      <c r="F402" t="s">
        <v>2545</v>
      </c>
      <c r="G402" t="b">
        <v>0</v>
      </c>
      <c r="H402" t="b">
        <v>0</v>
      </c>
    </row>
    <row r="403" spans="1:8" x14ac:dyDescent="0.15">
      <c r="A403" t="s">
        <v>163</v>
      </c>
      <c r="B403" t="s">
        <v>30</v>
      </c>
      <c r="C403">
        <v>1</v>
      </c>
      <c r="D403">
        <v>132</v>
      </c>
      <c r="E403">
        <v>1</v>
      </c>
      <c r="F403" t="s">
        <v>2315</v>
      </c>
      <c r="G403" t="b">
        <v>0</v>
      </c>
      <c r="H403" t="b">
        <v>0</v>
      </c>
    </row>
    <row r="404" spans="1:8" x14ac:dyDescent="0.15">
      <c r="A404" t="s">
        <v>163</v>
      </c>
      <c r="B404" t="s">
        <v>27</v>
      </c>
      <c r="C404">
        <v>1</v>
      </c>
      <c r="D404">
        <v>132</v>
      </c>
      <c r="E404">
        <v>1</v>
      </c>
      <c r="F404" t="s">
        <v>2702</v>
      </c>
      <c r="G404" t="b">
        <v>0</v>
      </c>
      <c r="H404" t="b">
        <v>0</v>
      </c>
    </row>
    <row r="405" spans="1:8" x14ac:dyDescent="0.15">
      <c r="A405" t="s">
        <v>164</v>
      </c>
      <c r="B405" t="s">
        <v>27</v>
      </c>
      <c r="C405">
        <v>1</v>
      </c>
      <c r="D405">
        <v>133</v>
      </c>
      <c r="E405">
        <v>1</v>
      </c>
      <c r="F405" t="s">
        <v>1769</v>
      </c>
      <c r="G405" t="b">
        <v>0</v>
      </c>
      <c r="H405" t="b">
        <v>0</v>
      </c>
    </row>
    <row r="406" spans="1:8" x14ac:dyDescent="0.15">
      <c r="A406" t="s">
        <v>164</v>
      </c>
      <c r="B406" t="s">
        <v>23</v>
      </c>
      <c r="C406">
        <v>1</v>
      </c>
      <c r="D406">
        <v>133</v>
      </c>
      <c r="E406">
        <v>1</v>
      </c>
      <c r="F406" t="s">
        <v>2530</v>
      </c>
      <c r="G406" t="b">
        <v>0</v>
      </c>
      <c r="H406" t="b">
        <v>0</v>
      </c>
    </row>
    <row r="407" spans="1:8" x14ac:dyDescent="0.15">
      <c r="A407" t="s">
        <v>163</v>
      </c>
      <c r="B407" t="s">
        <v>30</v>
      </c>
      <c r="C407">
        <v>1</v>
      </c>
      <c r="D407">
        <v>134</v>
      </c>
      <c r="E407">
        <v>1</v>
      </c>
      <c r="F407" t="s">
        <v>2307</v>
      </c>
      <c r="G407" t="b">
        <v>0</v>
      </c>
      <c r="H407" t="b">
        <v>0</v>
      </c>
    </row>
    <row r="408" spans="1:8" x14ac:dyDescent="0.15">
      <c r="A408" t="s">
        <v>164</v>
      </c>
      <c r="B408" t="s">
        <v>27</v>
      </c>
      <c r="C408">
        <v>1</v>
      </c>
      <c r="D408">
        <v>134</v>
      </c>
      <c r="E408">
        <v>1</v>
      </c>
      <c r="F408" t="s">
        <v>2731</v>
      </c>
      <c r="G408" t="b">
        <v>0</v>
      </c>
      <c r="H408" t="b">
        <v>0</v>
      </c>
    </row>
    <row r="409" spans="1:8" x14ac:dyDescent="0.15">
      <c r="A409" t="s">
        <v>163</v>
      </c>
      <c r="B409" t="s">
        <v>30</v>
      </c>
      <c r="C409">
        <v>1</v>
      </c>
      <c r="D409">
        <v>135</v>
      </c>
      <c r="E409">
        <v>1</v>
      </c>
      <c r="F409" t="s">
        <v>1687</v>
      </c>
      <c r="G409" t="b">
        <v>0</v>
      </c>
      <c r="H409" t="b">
        <v>0</v>
      </c>
    </row>
    <row r="410" spans="1:8" x14ac:dyDescent="0.15">
      <c r="A410" t="s">
        <v>163</v>
      </c>
      <c r="B410" t="s">
        <v>27</v>
      </c>
      <c r="C410">
        <v>1</v>
      </c>
      <c r="D410">
        <v>135</v>
      </c>
      <c r="E410">
        <v>1</v>
      </c>
      <c r="F410" t="s">
        <v>2704</v>
      </c>
      <c r="G410" t="b">
        <v>0</v>
      </c>
      <c r="H410" t="b">
        <v>0</v>
      </c>
    </row>
    <row r="411" spans="1:8" x14ac:dyDescent="0.15">
      <c r="A411" t="s">
        <v>163</v>
      </c>
      <c r="B411" t="s">
        <v>30</v>
      </c>
      <c r="C411">
        <v>1</v>
      </c>
      <c r="D411">
        <v>136</v>
      </c>
      <c r="E411">
        <v>1</v>
      </c>
      <c r="F411" t="s">
        <v>2296</v>
      </c>
      <c r="G411" t="b">
        <v>0</v>
      </c>
      <c r="H411" t="b">
        <v>0</v>
      </c>
    </row>
    <row r="412" spans="1:8" x14ac:dyDescent="0.15">
      <c r="A412" t="s">
        <v>165</v>
      </c>
      <c r="B412" t="s">
        <v>30</v>
      </c>
      <c r="C412">
        <v>1</v>
      </c>
      <c r="D412">
        <v>136</v>
      </c>
      <c r="E412">
        <v>1</v>
      </c>
      <c r="F412" t="s">
        <v>2406</v>
      </c>
      <c r="G412" t="b">
        <v>0</v>
      </c>
      <c r="H412" t="b">
        <v>0</v>
      </c>
    </row>
    <row r="413" spans="1:8" x14ac:dyDescent="0.15">
      <c r="A413" t="s">
        <v>165</v>
      </c>
      <c r="B413" t="s">
        <v>27</v>
      </c>
      <c r="C413">
        <v>1</v>
      </c>
      <c r="D413">
        <v>136</v>
      </c>
      <c r="E413">
        <v>1</v>
      </c>
      <c r="F413" t="s">
        <v>2766</v>
      </c>
      <c r="G413" t="b">
        <v>0</v>
      </c>
      <c r="H413" t="b">
        <v>0</v>
      </c>
    </row>
    <row r="414" spans="1:8" x14ac:dyDescent="0.15">
      <c r="A414" t="s">
        <v>163</v>
      </c>
      <c r="B414" t="s">
        <v>30</v>
      </c>
      <c r="C414">
        <v>1</v>
      </c>
      <c r="D414">
        <v>137</v>
      </c>
      <c r="E414">
        <v>1</v>
      </c>
      <c r="F414" t="s">
        <v>1685</v>
      </c>
      <c r="G414" t="b">
        <v>0</v>
      </c>
      <c r="H414" t="b">
        <v>0</v>
      </c>
    </row>
    <row r="415" spans="1:8" x14ac:dyDescent="0.15">
      <c r="A415" t="s">
        <v>163</v>
      </c>
      <c r="B415" t="s">
        <v>27</v>
      </c>
      <c r="C415">
        <v>1</v>
      </c>
      <c r="D415">
        <v>137</v>
      </c>
      <c r="E415">
        <v>1</v>
      </c>
      <c r="F415" t="s">
        <v>1784</v>
      </c>
      <c r="G415" t="b">
        <v>0</v>
      </c>
      <c r="H415" t="b">
        <v>0</v>
      </c>
    </row>
    <row r="416" spans="1:8" x14ac:dyDescent="0.15">
      <c r="A416" t="s">
        <v>163</v>
      </c>
      <c r="B416" t="s">
        <v>23</v>
      </c>
      <c r="C416">
        <v>1</v>
      </c>
      <c r="D416">
        <v>138</v>
      </c>
      <c r="E416">
        <v>1</v>
      </c>
      <c r="F416" t="s">
        <v>2502</v>
      </c>
      <c r="G416" t="b">
        <v>0</v>
      </c>
      <c r="H416" t="b">
        <v>0</v>
      </c>
    </row>
    <row r="417" spans="1:8" x14ac:dyDescent="0.15">
      <c r="A417" t="s">
        <v>163</v>
      </c>
      <c r="B417" t="s">
        <v>30</v>
      </c>
      <c r="C417">
        <v>1</v>
      </c>
      <c r="D417">
        <v>139</v>
      </c>
      <c r="E417">
        <v>1</v>
      </c>
      <c r="F417" t="s">
        <v>2284</v>
      </c>
      <c r="G417" t="b">
        <v>0</v>
      </c>
      <c r="H417" t="b">
        <v>0</v>
      </c>
    </row>
    <row r="418" spans="1:8" x14ac:dyDescent="0.15">
      <c r="A418" t="s">
        <v>163</v>
      </c>
      <c r="B418" t="s">
        <v>27</v>
      </c>
      <c r="C418">
        <v>1</v>
      </c>
      <c r="D418">
        <v>139</v>
      </c>
      <c r="E418">
        <v>1</v>
      </c>
      <c r="F418" t="s">
        <v>2681</v>
      </c>
      <c r="G418" t="b">
        <v>0</v>
      </c>
      <c r="H418" t="b">
        <v>0</v>
      </c>
    </row>
    <row r="419" spans="1:8" x14ac:dyDescent="0.15">
      <c r="A419" t="s">
        <v>164</v>
      </c>
      <c r="B419" t="s">
        <v>30</v>
      </c>
      <c r="C419">
        <v>1</v>
      </c>
      <c r="D419">
        <v>139</v>
      </c>
      <c r="E419">
        <v>1</v>
      </c>
      <c r="F419" t="s">
        <v>2350</v>
      </c>
      <c r="G419" t="b">
        <v>0</v>
      </c>
      <c r="H419" t="b">
        <v>0</v>
      </c>
    </row>
    <row r="420" spans="1:8" x14ac:dyDescent="0.15">
      <c r="A420" t="s">
        <v>163</v>
      </c>
      <c r="B420" t="s">
        <v>30</v>
      </c>
      <c r="C420">
        <v>1</v>
      </c>
      <c r="D420">
        <v>140</v>
      </c>
      <c r="E420">
        <v>1</v>
      </c>
      <c r="F420" t="s">
        <v>2263</v>
      </c>
      <c r="G420" t="b">
        <v>0</v>
      </c>
      <c r="H420" t="b">
        <v>0</v>
      </c>
    </row>
    <row r="421" spans="1:8" x14ac:dyDescent="0.15">
      <c r="A421" t="s">
        <v>163</v>
      </c>
      <c r="B421" t="s">
        <v>30</v>
      </c>
      <c r="C421">
        <v>1</v>
      </c>
      <c r="D421">
        <v>141</v>
      </c>
      <c r="E421">
        <v>2</v>
      </c>
      <c r="F421" t="s">
        <v>1662</v>
      </c>
      <c r="G421" t="b">
        <v>0</v>
      </c>
      <c r="H421" t="b">
        <v>0</v>
      </c>
    </row>
    <row r="422" spans="1:8" x14ac:dyDescent="0.15">
      <c r="A422" t="s">
        <v>163</v>
      </c>
      <c r="B422" t="s">
        <v>27</v>
      </c>
      <c r="C422">
        <v>1</v>
      </c>
      <c r="D422">
        <v>141</v>
      </c>
      <c r="E422">
        <v>2</v>
      </c>
      <c r="F422" t="s">
        <v>2665</v>
      </c>
      <c r="G422" t="b">
        <v>0</v>
      </c>
      <c r="H422" t="b">
        <v>0</v>
      </c>
    </row>
    <row r="423" spans="1:8" x14ac:dyDescent="0.15">
      <c r="A423" t="s">
        <v>163</v>
      </c>
      <c r="B423" t="s">
        <v>30</v>
      </c>
      <c r="C423">
        <v>1</v>
      </c>
      <c r="D423">
        <v>142</v>
      </c>
      <c r="E423">
        <v>2</v>
      </c>
      <c r="F423" t="s">
        <v>1676</v>
      </c>
      <c r="G423" t="b">
        <v>0</v>
      </c>
      <c r="H423" t="b">
        <v>0</v>
      </c>
    </row>
    <row r="424" spans="1:8" x14ac:dyDescent="0.15">
      <c r="A424" t="s">
        <v>163</v>
      </c>
      <c r="B424" t="s">
        <v>27</v>
      </c>
      <c r="C424">
        <v>1</v>
      </c>
      <c r="D424">
        <v>142</v>
      </c>
      <c r="E424">
        <v>2</v>
      </c>
      <c r="F424" t="s">
        <v>2654</v>
      </c>
      <c r="G424" t="b">
        <v>0</v>
      </c>
      <c r="H424" t="b">
        <v>0</v>
      </c>
    </row>
    <row r="425" spans="1:8" x14ac:dyDescent="0.15">
      <c r="A425" t="s">
        <v>163</v>
      </c>
      <c r="B425" t="s">
        <v>30</v>
      </c>
      <c r="C425">
        <v>1</v>
      </c>
      <c r="D425">
        <v>143</v>
      </c>
      <c r="E425">
        <v>2</v>
      </c>
      <c r="F425" t="s">
        <v>1714</v>
      </c>
      <c r="G425" t="b">
        <v>0</v>
      </c>
      <c r="H425" t="b">
        <v>0</v>
      </c>
    </row>
    <row r="426" spans="1:8" x14ac:dyDescent="0.15">
      <c r="A426" t="s">
        <v>163</v>
      </c>
      <c r="B426" t="s">
        <v>27</v>
      </c>
      <c r="C426">
        <v>1</v>
      </c>
      <c r="D426">
        <v>143</v>
      </c>
      <c r="E426">
        <v>2</v>
      </c>
      <c r="F426" t="s">
        <v>2652</v>
      </c>
      <c r="G426" t="b">
        <v>0</v>
      </c>
      <c r="H426" t="b">
        <v>0</v>
      </c>
    </row>
    <row r="427" spans="1:8" x14ac:dyDescent="0.15">
      <c r="A427" t="s">
        <v>163</v>
      </c>
      <c r="B427" t="s">
        <v>30</v>
      </c>
      <c r="C427">
        <v>1</v>
      </c>
      <c r="D427">
        <v>144</v>
      </c>
      <c r="E427">
        <v>2</v>
      </c>
      <c r="F427" t="s">
        <v>2261</v>
      </c>
      <c r="G427" t="b">
        <v>0</v>
      </c>
      <c r="H427" t="b">
        <v>0</v>
      </c>
    </row>
    <row r="428" spans="1:8" x14ac:dyDescent="0.15">
      <c r="A428" t="s">
        <v>163</v>
      </c>
      <c r="B428" t="s">
        <v>27</v>
      </c>
      <c r="C428">
        <v>1</v>
      </c>
      <c r="D428">
        <v>144</v>
      </c>
      <c r="E428">
        <v>2</v>
      </c>
      <c r="F428" t="s">
        <v>2662</v>
      </c>
      <c r="G428" t="b">
        <v>0</v>
      </c>
      <c r="H428" t="b">
        <v>0</v>
      </c>
    </row>
    <row r="429" spans="1:8" x14ac:dyDescent="0.15">
      <c r="A429" t="s">
        <v>164</v>
      </c>
      <c r="B429" t="s">
        <v>30</v>
      </c>
      <c r="C429">
        <v>1</v>
      </c>
      <c r="D429">
        <v>145</v>
      </c>
      <c r="E429">
        <v>2</v>
      </c>
      <c r="F429" t="s">
        <v>2339</v>
      </c>
      <c r="G429" t="b">
        <v>0</v>
      </c>
      <c r="H429" t="b">
        <v>0</v>
      </c>
    </row>
    <row r="430" spans="1:8" x14ac:dyDescent="0.15">
      <c r="A430" t="s">
        <v>164</v>
      </c>
      <c r="B430" t="s">
        <v>27</v>
      </c>
      <c r="C430">
        <v>1</v>
      </c>
      <c r="D430">
        <v>145</v>
      </c>
      <c r="E430">
        <v>2</v>
      </c>
      <c r="F430" t="s">
        <v>2721</v>
      </c>
      <c r="G430" t="b">
        <v>0</v>
      </c>
      <c r="H430" t="b">
        <v>0</v>
      </c>
    </row>
    <row r="431" spans="1:8" x14ac:dyDescent="0.15">
      <c r="A431" t="s">
        <v>164</v>
      </c>
      <c r="B431" t="s">
        <v>23</v>
      </c>
      <c r="C431">
        <v>1</v>
      </c>
      <c r="D431">
        <v>145</v>
      </c>
      <c r="E431">
        <v>2</v>
      </c>
      <c r="F431" t="s">
        <v>2517</v>
      </c>
      <c r="G431" t="b">
        <v>0</v>
      </c>
      <c r="H431" t="b">
        <v>0</v>
      </c>
    </row>
    <row r="432" spans="1:8" x14ac:dyDescent="0.15">
      <c r="A432" t="s">
        <v>163</v>
      </c>
      <c r="B432" t="s">
        <v>30</v>
      </c>
      <c r="C432">
        <v>1</v>
      </c>
      <c r="D432">
        <v>146</v>
      </c>
      <c r="E432">
        <v>2</v>
      </c>
      <c r="F432" t="s">
        <v>2238</v>
      </c>
      <c r="G432" t="b">
        <v>0</v>
      </c>
      <c r="H432" t="b">
        <v>0</v>
      </c>
    </row>
    <row r="433" spans="1:8" x14ac:dyDescent="0.15">
      <c r="A433" t="s">
        <v>161</v>
      </c>
      <c r="B433" t="s">
        <v>30</v>
      </c>
      <c r="C433">
        <v>1</v>
      </c>
      <c r="D433">
        <v>146</v>
      </c>
      <c r="E433">
        <v>2</v>
      </c>
      <c r="F433" t="s">
        <v>2421</v>
      </c>
      <c r="G433" t="b">
        <v>0</v>
      </c>
      <c r="H433" t="b">
        <v>0</v>
      </c>
    </row>
    <row r="434" spans="1:8" x14ac:dyDescent="0.15">
      <c r="A434" t="s">
        <v>163</v>
      </c>
      <c r="B434" t="s">
        <v>30</v>
      </c>
      <c r="C434">
        <v>1</v>
      </c>
      <c r="D434">
        <v>147</v>
      </c>
      <c r="E434">
        <v>1</v>
      </c>
      <c r="F434" t="s">
        <v>2321</v>
      </c>
      <c r="G434" t="b">
        <v>0</v>
      </c>
      <c r="H434" t="b">
        <v>0</v>
      </c>
    </row>
    <row r="435" spans="1:8" x14ac:dyDescent="0.15">
      <c r="A435" t="s">
        <v>163</v>
      </c>
      <c r="B435" t="s">
        <v>27</v>
      </c>
      <c r="C435">
        <v>1</v>
      </c>
      <c r="D435">
        <v>147</v>
      </c>
      <c r="E435">
        <v>1</v>
      </c>
      <c r="F435" t="s">
        <v>2708</v>
      </c>
      <c r="G435" t="b">
        <v>0</v>
      </c>
      <c r="H435" t="b">
        <v>0</v>
      </c>
    </row>
    <row r="436" spans="1:8" x14ac:dyDescent="0.15">
      <c r="A436" t="s">
        <v>161</v>
      </c>
      <c r="B436" t="s">
        <v>30</v>
      </c>
      <c r="C436">
        <v>1</v>
      </c>
      <c r="D436">
        <v>148</v>
      </c>
      <c r="E436">
        <v>1</v>
      </c>
      <c r="F436" t="s">
        <v>2457</v>
      </c>
      <c r="G436" t="b">
        <v>0</v>
      </c>
      <c r="H436" t="b">
        <v>0</v>
      </c>
    </row>
    <row r="437" spans="1:8" x14ac:dyDescent="0.15">
      <c r="A437" t="s">
        <v>161</v>
      </c>
      <c r="B437" t="s">
        <v>27</v>
      </c>
      <c r="C437">
        <v>1</v>
      </c>
      <c r="D437">
        <v>148</v>
      </c>
      <c r="E437">
        <v>1</v>
      </c>
      <c r="F437" t="s">
        <v>2800</v>
      </c>
      <c r="G437" t="b">
        <v>0</v>
      </c>
      <c r="H437" t="b">
        <v>0</v>
      </c>
    </row>
    <row r="438" spans="1:8" x14ac:dyDescent="0.15">
      <c r="A438" t="s">
        <v>162</v>
      </c>
      <c r="B438" t="s">
        <v>23</v>
      </c>
      <c r="C438">
        <v>1</v>
      </c>
      <c r="D438">
        <v>148</v>
      </c>
      <c r="E438">
        <v>1</v>
      </c>
      <c r="F438" t="s">
        <v>1761</v>
      </c>
      <c r="G438" t="b">
        <v>0</v>
      </c>
      <c r="H438" t="b">
        <v>0</v>
      </c>
    </row>
    <row r="439" spans="1:8" x14ac:dyDescent="0.15">
      <c r="A439" t="s">
        <v>163</v>
      </c>
      <c r="B439" t="s">
        <v>30</v>
      </c>
      <c r="C439">
        <v>1</v>
      </c>
      <c r="D439">
        <v>149</v>
      </c>
      <c r="E439">
        <v>1</v>
      </c>
      <c r="F439" t="s">
        <v>2314</v>
      </c>
      <c r="G439" t="b">
        <v>0</v>
      </c>
      <c r="H439" t="b">
        <v>0</v>
      </c>
    </row>
    <row r="440" spans="1:8" x14ac:dyDescent="0.15">
      <c r="A440" t="s">
        <v>163</v>
      </c>
      <c r="B440" t="s">
        <v>23</v>
      </c>
      <c r="C440">
        <v>1</v>
      </c>
      <c r="D440">
        <v>149</v>
      </c>
      <c r="E440">
        <v>1</v>
      </c>
      <c r="F440" t="s">
        <v>2508</v>
      </c>
      <c r="G440" t="b">
        <v>0</v>
      </c>
      <c r="H440" t="b">
        <v>0</v>
      </c>
    </row>
    <row r="441" spans="1:8" x14ac:dyDescent="0.15">
      <c r="A441" t="s">
        <v>163</v>
      </c>
      <c r="B441" t="s">
        <v>144</v>
      </c>
      <c r="C441">
        <v>1</v>
      </c>
      <c r="D441">
        <v>149</v>
      </c>
      <c r="E441">
        <v>1</v>
      </c>
      <c r="F441" t="s">
        <v>2825</v>
      </c>
      <c r="G441" t="b">
        <v>0</v>
      </c>
      <c r="H441" t="b">
        <v>0</v>
      </c>
    </row>
    <row r="442" spans="1:8" x14ac:dyDescent="0.15">
      <c r="A442" t="s">
        <v>161</v>
      </c>
      <c r="B442" t="s">
        <v>30</v>
      </c>
      <c r="C442">
        <v>1</v>
      </c>
      <c r="D442">
        <v>150</v>
      </c>
      <c r="E442">
        <v>1</v>
      </c>
      <c r="F442" t="s">
        <v>2454</v>
      </c>
      <c r="G442" t="b">
        <v>0</v>
      </c>
      <c r="H442" t="b">
        <v>0</v>
      </c>
    </row>
    <row r="443" spans="1:8" x14ac:dyDescent="0.15">
      <c r="A443" t="s">
        <v>161</v>
      </c>
      <c r="B443" t="s">
        <v>27</v>
      </c>
      <c r="C443">
        <v>1</v>
      </c>
      <c r="D443">
        <v>150</v>
      </c>
      <c r="E443">
        <v>1</v>
      </c>
      <c r="F443" t="s">
        <v>2792</v>
      </c>
      <c r="G443" t="b">
        <v>0</v>
      </c>
      <c r="H443" t="b">
        <v>0</v>
      </c>
    </row>
    <row r="444" spans="1:8" x14ac:dyDescent="0.15">
      <c r="A444" t="s">
        <v>162</v>
      </c>
      <c r="B444" t="s">
        <v>23</v>
      </c>
      <c r="C444">
        <v>1</v>
      </c>
      <c r="D444">
        <v>150</v>
      </c>
      <c r="E444">
        <v>1</v>
      </c>
      <c r="F444" t="s">
        <v>2617</v>
      </c>
      <c r="G444" t="b">
        <v>0</v>
      </c>
      <c r="H444" t="b">
        <v>0</v>
      </c>
    </row>
    <row r="445" spans="1:8" x14ac:dyDescent="0.15">
      <c r="A445" t="s">
        <v>163</v>
      </c>
      <c r="B445" t="s">
        <v>30</v>
      </c>
      <c r="C445">
        <v>1</v>
      </c>
      <c r="D445">
        <v>151</v>
      </c>
      <c r="E445">
        <v>1</v>
      </c>
      <c r="F445" t="s">
        <v>1680</v>
      </c>
      <c r="G445" t="b">
        <v>0</v>
      </c>
      <c r="H445" t="b">
        <v>0</v>
      </c>
    </row>
    <row r="446" spans="1:8" x14ac:dyDescent="0.15">
      <c r="A446" t="s">
        <v>163</v>
      </c>
      <c r="B446" t="s">
        <v>27</v>
      </c>
      <c r="C446">
        <v>1</v>
      </c>
      <c r="D446">
        <v>151</v>
      </c>
      <c r="E446">
        <v>1</v>
      </c>
      <c r="F446" t="s">
        <v>2684</v>
      </c>
      <c r="G446" t="b">
        <v>0</v>
      </c>
      <c r="H446" t="b">
        <v>0</v>
      </c>
    </row>
    <row r="447" spans="1:8" x14ac:dyDescent="0.15">
      <c r="A447" t="s">
        <v>161</v>
      </c>
      <c r="B447" t="s">
        <v>30</v>
      </c>
      <c r="C447">
        <v>1</v>
      </c>
      <c r="D447">
        <v>151</v>
      </c>
      <c r="E447">
        <v>1</v>
      </c>
      <c r="F447" t="s">
        <v>2449</v>
      </c>
      <c r="G447" t="b">
        <v>0</v>
      </c>
      <c r="H447" t="b">
        <v>0</v>
      </c>
    </row>
    <row r="448" spans="1:8" x14ac:dyDescent="0.15">
      <c r="A448" t="s">
        <v>163</v>
      </c>
      <c r="B448" t="s">
        <v>30</v>
      </c>
      <c r="C448">
        <v>1</v>
      </c>
      <c r="D448">
        <v>152</v>
      </c>
      <c r="E448">
        <v>1</v>
      </c>
      <c r="F448" t="s">
        <v>2302</v>
      </c>
      <c r="G448" t="b">
        <v>0</v>
      </c>
      <c r="H448" t="b">
        <v>0</v>
      </c>
    </row>
    <row r="449" spans="1:8" x14ac:dyDescent="0.15">
      <c r="A449" t="s">
        <v>163</v>
      </c>
      <c r="B449" t="s">
        <v>27</v>
      </c>
      <c r="C449">
        <v>1</v>
      </c>
      <c r="D449">
        <v>152</v>
      </c>
      <c r="E449">
        <v>1</v>
      </c>
      <c r="F449" t="s">
        <v>2698</v>
      </c>
      <c r="G449" t="b">
        <v>0</v>
      </c>
      <c r="H449" t="b">
        <v>0</v>
      </c>
    </row>
    <row r="450" spans="1:8" x14ac:dyDescent="0.15">
      <c r="A450" t="s">
        <v>163</v>
      </c>
      <c r="B450" t="s">
        <v>30</v>
      </c>
      <c r="C450">
        <v>1</v>
      </c>
      <c r="D450">
        <v>153</v>
      </c>
      <c r="E450">
        <v>1</v>
      </c>
      <c r="F450" t="s">
        <v>2285</v>
      </c>
      <c r="G450" t="b">
        <v>0</v>
      </c>
      <c r="H450" t="b">
        <v>0</v>
      </c>
    </row>
    <row r="451" spans="1:8" x14ac:dyDescent="0.15">
      <c r="A451" t="s">
        <v>163</v>
      </c>
      <c r="B451" t="s">
        <v>27</v>
      </c>
      <c r="C451">
        <v>1</v>
      </c>
      <c r="D451">
        <v>153</v>
      </c>
      <c r="E451">
        <v>1</v>
      </c>
      <c r="F451" t="s">
        <v>2677</v>
      </c>
      <c r="G451" t="b">
        <v>0</v>
      </c>
      <c r="H451" t="b">
        <v>0</v>
      </c>
    </row>
    <row r="452" spans="1:8" x14ac:dyDescent="0.15">
      <c r="A452" t="s">
        <v>163</v>
      </c>
      <c r="B452" t="s">
        <v>23</v>
      </c>
      <c r="C452">
        <v>1</v>
      </c>
      <c r="D452">
        <v>153</v>
      </c>
      <c r="E452">
        <v>1</v>
      </c>
      <c r="F452" t="s">
        <v>2483</v>
      </c>
      <c r="G452" t="b">
        <v>0</v>
      </c>
      <c r="H452" t="b">
        <v>0</v>
      </c>
    </row>
    <row r="453" spans="1:8" x14ac:dyDescent="0.15">
      <c r="A453" t="s">
        <v>163</v>
      </c>
      <c r="B453" t="s">
        <v>30</v>
      </c>
      <c r="C453">
        <v>1</v>
      </c>
      <c r="D453">
        <v>154</v>
      </c>
      <c r="E453">
        <v>1</v>
      </c>
      <c r="F453" t="s">
        <v>2286</v>
      </c>
      <c r="G453" t="b">
        <v>0</v>
      </c>
      <c r="H453" t="b">
        <v>0</v>
      </c>
    </row>
    <row r="454" spans="1:8" x14ac:dyDescent="0.15">
      <c r="A454" t="s">
        <v>163</v>
      </c>
      <c r="B454" t="s">
        <v>27</v>
      </c>
      <c r="C454">
        <v>1</v>
      </c>
      <c r="D454">
        <v>154</v>
      </c>
      <c r="E454">
        <v>1</v>
      </c>
      <c r="F454" t="s">
        <v>2682</v>
      </c>
      <c r="G454" t="b">
        <v>0</v>
      </c>
      <c r="H454" t="b">
        <v>0</v>
      </c>
    </row>
    <row r="455" spans="1:8" x14ac:dyDescent="0.15">
      <c r="A455" t="s">
        <v>163</v>
      </c>
      <c r="B455" t="s">
        <v>23</v>
      </c>
      <c r="C455">
        <v>1</v>
      </c>
      <c r="D455">
        <v>154</v>
      </c>
      <c r="E455">
        <v>1</v>
      </c>
      <c r="F455" t="s">
        <v>2486</v>
      </c>
      <c r="G455" t="b">
        <v>0</v>
      </c>
      <c r="H455" t="b">
        <v>0</v>
      </c>
    </row>
    <row r="456" spans="1:8" x14ac:dyDescent="0.15">
      <c r="A456" t="s">
        <v>163</v>
      </c>
      <c r="B456" t="s">
        <v>30</v>
      </c>
      <c r="C456">
        <v>1</v>
      </c>
      <c r="D456">
        <v>155</v>
      </c>
      <c r="E456">
        <v>1</v>
      </c>
      <c r="F456" t="s">
        <v>2283</v>
      </c>
      <c r="G456" t="b">
        <v>0</v>
      </c>
      <c r="H456" t="b">
        <v>0</v>
      </c>
    </row>
    <row r="457" spans="1:8" x14ac:dyDescent="0.15">
      <c r="A457" t="s">
        <v>161</v>
      </c>
      <c r="B457" t="s">
        <v>30</v>
      </c>
      <c r="C457">
        <v>1</v>
      </c>
      <c r="D457">
        <v>155</v>
      </c>
      <c r="E457">
        <v>1</v>
      </c>
      <c r="F457" t="s">
        <v>2440</v>
      </c>
      <c r="G457" t="b">
        <v>0</v>
      </c>
      <c r="H457" t="b">
        <v>0</v>
      </c>
    </row>
    <row r="458" spans="1:8" x14ac:dyDescent="0.15">
      <c r="A458" t="s">
        <v>163</v>
      </c>
      <c r="B458" t="s">
        <v>30</v>
      </c>
      <c r="C458">
        <v>1</v>
      </c>
      <c r="D458">
        <v>156</v>
      </c>
      <c r="E458">
        <v>1</v>
      </c>
      <c r="F458" t="s">
        <v>2248</v>
      </c>
      <c r="G458" t="b">
        <v>0</v>
      </c>
      <c r="H458" t="b">
        <v>0</v>
      </c>
    </row>
    <row r="459" spans="1:8" x14ac:dyDescent="0.15">
      <c r="A459" t="s">
        <v>163</v>
      </c>
      <c r="B459" t="s">
        <v>27</v>
      </c>
      <c r="C459">
        <v>1</v>
      </c>
      <c r="D459">
        <v>156</v>
      </c>
      <c r="E459">
        <v>1</v>
      </c>
      <c r="F459" t="s">
        <v>2680</v>
      </c>
      <c r="G459" t="b">
        <v>0</v>
      </c>
      <c r="H459" t="b">
        <v>0</v>
      </c>
    </row>
    <row r="460" spans="1:8" x14ac:dyDescent="0.15">
      <c r="A460" t="s">
        <v>161</v>
      </c>
      <c r="B460" t="s">
        <v>30</v>
      </c>
      <c r="C460">
        <v>1</v>
      </c>
      <c r="D460">
        <v>156</v>
      </c>
      <c r="E460">
        <v>1</v>
      </c>
      <c r="F460" t="s">
        <v>1718</v>
      </c>
      <c r="G460" t="b">
        <v>0</v>
      </c>
      <c r="H460" t="b">
        <v>0</v>
      </c>
    </row>
    <row r="461" spans="1:8" x14ac:dyDescent="0.15">
      <c r="A461" t="s">
        <v>163</v>
      </c>
      <c r="B461" t="s">
        <v>30</v>
      </c>
      <c r="C461">
        <v>1</v>
      </c>
      <c r="D461">
        <v>157</v>
      </c>
      <c r="E461">
        <v>1</v>
      </c>
      <c r="F461" t="s">
        <v>1703</v>
      </c>
      <c r="G461" t="b">
        <v>0</v>
      </c>
      <c r="H461" t="b">
        <v>0</v>
      </c>
    </row>
    <row r="462" spans="1:8" x14ac:dyDescent="0.15">
      <c r="A462" t="s">
        <v>164</v>
      </c>
      <c r="B462" t="s">
        <v>30</v>
      </c>
      <c r="C462">
        <v>1</v>
      </c>
      <c r="D462">
        <v>157</v>
      </c>
      <c r="E462">
        <v>1</v>
      </c>
      <c r="F462" t="s">
        <v>2344</v>
      </c>
      <c r="G462" t="b">
        <v>0</v>
      </c>
      <c r="H462" t="b">
        <v>0</v>
      </c>
    </row>
    <row r="463" spans="1:8" x14ac:dyDescent="0.15">
      <c r="A463" t="s">
        <v>165</v>
      </c>
      <c r="B463" t="s">
        <v>30</v>
      </c>
      <c r="C463">
        <v>1</v>
      </c>
      <c r="D463">
        <v>157</v>
      </c>
      <c r="E463">
        <v>1</v>
      </c>
      <c r="F463" t="s">
        <v>2388</v>
      </c>
      <c r="G463" t="b">
        <v>0</v>
      </c>
      <c r="H463" t="b">
        <v>0</v>
      </c>
    </row>
    <row r="464" spans="1:8" x14ac:dyDescent="0.15">
      <c r="A464" t="s">
        <v>165</v>
      </c>
      <c r="B464" t="s">
        <v>27</v>
      </c>
      <c r="C464">
        <v>1</v>
      </c>
      <c r="D464">
        <v>158</v>
      </c>
      <c r="E464">
        <v>2</v>
      </c>
      <c r="F464" t="s">
        <v>1796</v>
      </c>
      <c r="G464" t="b">
        <v>0</v>
      </c>
      <c r="H464" t="b">
        <v>0</v>
      </c>
    </row>
    <row r="465" spans="1:8" x14ac:dyDescent="0.15">
      <c r="A465" t="s">
        <v>165</v>
      </c>
      <c r="B465" t="s">
        <v>23</v>
      </c>
      <c r="C465">
        <v>1</v>
      </c>
      <c r="D465">
        <v>158</v>
      </c>
      <c r="E465">
        <v>2</v>
      </c>
      <c r="F465" t="s">
        <v>1746</v>
      </c>
      <c r="G465" t="b">
        <v>0</v>
      </c>
      <c r="H465" t="b">
        <v>0</v>
      </c>
    </row>
    <row r="466" spans="1:8" x14ac:dyDescent="0.15">
      <c r="A466" t="s">
        <v>163</v>
      </c>
      <c r="B466" t="s">
        <v>23</v>
      </c>
      <c r="C466">
        <v>1</v>
      </c>
      <c r="D466">
        <v>159</v>
      </c>
      <c r="E466">
        <v>2</v>
      </c>
      <c r="F466" t="s">
        <v>2476</v>
      </c>
      <c r="G466" t="b">
        <v>0</v>
      </c>
      <c r="H466" t="b">
        <v>0</v>
      </c>
    </row>
    <row r="467" spans="1:8" x14ac:dyDescent="0.15">
      <c r="A467" t="s">
        <v>162</v>
      </c>
      <c r="B467" t="s">
        <v>23</v>
      </c>
      <c r="C467">
        <v>1</v>
      </c>
      <c r="D467">
        <v>159</v>
      </c>
      <c r="E467">
        <v>2</v>
      </c>
      <c r="F467" t="s">
        <v>2595</v>
      </c>
      <c r="G467" t="b">
        <v>0</v>
      </c>
      <c r="H467" t="b">
        <v>0</v>
      </c>
    </row>
    <row r="468" spans="1:8" x14ac:dyDescent="0.15">
      <c r="A468" t="s">
        <v>163</v>
      </c>
      <c r="B468" t="s">
        <v>30</v>
      </c>
      <c r="C468">
        <v>1</v>
      </c>
      <c r="D468">
        <v>160</v>
      </c>
      <c r="E468">
        <v>2</v>
      </c>
      <c r="F468" t="s">
        <v>1656</v>
      </c>
      <c r="G468" t="b">
        <v>0</v>
      </c>
      <c r="H468" t="b">
        <v>0</v>
      </c>
    </row>
    <row r="469" spans="1:8" x14ac:dyDescent="0.15">
      <c r="A469" t="s">
        <v>163</v>
      </c>
      <c r="B469" t="s">
        <v>27</v>
      </c>
      <c r="C469">
        <v>1</v>
      </c>
      <c r="D469">
        <v>160</v>
      </c>
      <c r="E469">
        <v>2</v>
      </c>
      <c r="F469" t="s">
        <v>2655</v>
      </c>
      <c r="G469" t="b">
        <v>0</v>
      </c>
      <c r="H469" t="b">
        <v>0</v>
      </c>
    </row>
    <row r="470" spans="1:8" x14ac:dyDescent="0.15">
      <c r="A470" t="s">
        <v>161</v>
      </c>
      <c r="B470" t="s">
        <v>30</v>
      </c>
      <c r="C470">
        <v>1</v>
      </c>
      <c r="D470">
        <v>160</v>
      </c>
      <c r="E470">
        <v>2</v>
      </c>
      <c r="F470" t="s">
        <v>1711</v>
      </c>
      <c r="G470" t="b">
        <v>0</v>
      </c>
      <c r="H470" t="b">
        <v>0</v>
      </c>
    </row>
    <row r="471" spans="1:8" x14ac:dyDescent="0.15">
      <c r="A471" t="s">
        <v>163</v>
      </c>
      <c r="B471" t="s">
        <v>27</v>
      </c>
      <c r="C471">
        <v>1</v>
      </c>
      <c r="D471">
        <v>161</v>
      </c>
      <c r="E471">
        <v>2</v>
      </c>
      <c r="F471" t="s">
        <v>2658</v>
      </c>
      <c r="G471" t="b">
        <v>0</v>
      </c>
      <c r="H471" t="b">
        <v>0</v>
      </c>
    </row>
    <row r="472" spans="1:8" x14ac:dyDescent="0.15">
      <c r="A472" t="s">
        <v>163</v>
      </c>
      <c r="B472" t="s">
        <v>23</v>
      </c>
      <c r="C472">
        <v>1</v>
      </c>
      <c r="D472">
        <v>161</v>
      </c>
      <c r="E472">
        <v>2</v>
      </c>
      <c r="F472" t="s">
        <v>2470</v>
      </c>
      <c r="G472" t="b">
        <v>0</v>
      </c>
      <c r="H472" t="b">
        <v>0</v>
      </c>
    </row>
    <row r="473" spans="1:8" x14ac:dyDescent="0.15">
      <c r="A473" t="s">
        <v>163</v>
      </c>
      <c r="B473" t="s">
        <v>30</v>
      </c>
      <c r="C473">
        <v>1</v>
      </c>
      <c r="D473">
        <v>162</v>
      </c>
      <c r="E473">
        <v>2</v>
      </c>
      <c r="F473" t="s">
        <v>2247</v>
      </c>
      <c r="G473" t="b">
        <v>0</v>
      </c>
      <c r="H473" t="b">
        <v>0</v>
      </c>
    </row>
    <row r="474" spans="1:8" x14ac:dyDescent="0.15">
      <c r="A474" t="s">
        <v>163</v>
      </c>
      <c r="B474" t="s">
        <v>27</v>
      </c>
      <c r="C474">
        <v>1</v>
      </c>
      <c r="D474">
        <v>162</v>
      </c>
      <c r="E474">
        <v>2</v>
      </c>
      <c r="F474" t="s">
        <v>2649</v>
      </c>
      <c r="G474" t="b">
        <v>0</v>
      </c>
      <c r="H474" t="b">
        <v>0</v>
      </c>
    </row>
    <row r="475" spans="1:8" x14ac:dyDescent="0.15">
      <c r="A475" t="s">
        <v>161</v>
      </c>
      <c r="B475" t="s">
        <v>30</v>
      </c>
      <c r="C475">
        <v>1</v>
      </c>
      <c r="D475">
        <v>162</v>
      </c>
      <c r="E475">
        <v>2</v>
      </c>
      <c r="F475" t="s">
        <v>2424</v>
      </c>
      <c r="G475" t="b">
        <v>0</v>
      </c>
      <c r="H475" t="b">
        <v>0</v>
      </c>
    </row>
    <row r="476" spans="1:8" x14ac:dyDescent="0.15">
      <c r="A476" t="s">
        <v>163</v>
      </c>
      <c r="B476" t="s">
        <v>30</v>
      </c>
      <c r="C476">
        <v>1</v>
      </c>
      <c r="D476">
        <v>163</v>
      </c>
      <c r="E476">
        <v>2</v>
      </c>
      <c r="F476" t="s">
        <v>2233</v>
      </c>
      <c r="G476" t="b">
        <v>0</v>
      </c>
      <c r="H476" t="b">
        <v>0</v>
      </c>
    </row>
    <row r="477" spans="1:8" x14ac:dyDescent="0.15">
      <c r="A477" t="s">
        <v>163</v>
      </c>
      <c r="B477" t="s">
        <v>27</v>
      </c>
      <c r="C477">
        <v>1</v>
      </c>
      <c r="D477">
        <v>163</v>
      </c>
      <c r="E477">
        <v>2</v>
      </c>
      <c r="F477" t="s">
        <v>2636</v>
      </c>
      <c r="G477" t="b">
        <v>0</v>
      </c>
      <c r="H477" t="b">
        <v>0</v>
      </c>
    </row>
    <row r="478" spans="1:8" x14ac:dyDescent="0.15">
      <c r="A478" t="s">
        <v>161</v>
      </c>
      <c r="B478" t="s">
        <v>30</v>
      </c>
      <c r="C478">
        <v>1</v>
      </c>
      <c r="D478">
        <v>163</v>
      </c>
      <c r="E478">
        <v>2</v>
      </c>
      <c r="F478" t="s">
        <v>1707</v>
      </c>
      <c r="G478" t="b">
        <v>0</v>
      </c>
      <c r="H478" t="b">
        <v>0</v>
      </c>
    </row>
    <row r="479" spans="1:8" x14ac:dyDescent="0.15">
      <c r="A479" t="s">
        <v>163</v>
      </c>
      <c r="B479" t="s">
        <v>30</v>
      </c>
      <c r="C479">
        <v>1</v>
      </c>
      <c r="D479">
        <v>164</v>
      </c>
      <c r="E479">
        <v>2</v>
      </c>
      <c r="F479" t="s">
        <v>2220</v>
      </c>
      <c r="G479" t="b">
        <v>0</v>
      </c>
      <c r="H479" t="b">
        <v>0</v>
      </c>
    </row>
    <row r="480" spans="1:8" x14ac:dyDescent="0.15">
      <c r="A480" t="s">
        <v>165</v>
      </c>
      <c r="B480" t="s">
        <v>30</v>
      </c>
      <c r="C480">
        <v>1</v>
      </c>
      <c r="D480">
        <v>164</v>
      </c>
      <c r="E480">
        <v>2</v>
      </c>
      <c r="F480" t="s">
        <v>2378</v>
      </c>
      <c r="G480" t="b">
        <v>0</v>
      </c>
      <c r="H480" t="b">
        <v>0</v>
      </c>
    </row>
    <row r="481" spans="1:8" x14ac:dyDescent="0.15">
      <c r="A481" t="s">
        <v>162</v>
      </c>
      <c r="B481" t="s">
        <v>23</v>
      </c>
      <c r="C481">
        <v>1</v>
      </c>
      <c r="D481">
        <v>164</v>
      </c>
      <c r="E481">
        <v>2</v>
      </c>
      <c r="F481" t="s">
        <v>2573</v>
      </c>
      <c r="G481" t="b">
        <v>0</v>
      </c>
      <c r="H481" t="b">
        <v>0</v>
      </c>
    </row>
    <row r="482" spans="1:8" x14ac:dyDescent="0.15">
      <c r="A482" t="s">
        <v>164</v>
      </c>
      <c r="B482" t="s">
        <v>27</v>
      </c>
      <c r="C482">
        <v>1</v>
      </c>
      <c r="D482">
        <v>165</v>
      </c>
      <c r="E482">
        <v>1</v>
      </c>
      <c r="F482" t="s">
        <v>2737</v>
      </c>
      <c r="G482" t="b">
        <v>0</v>
      </c>
      <c r="H482" t="b">
        <v>0</v>
      </c>
    </row>
    <row r="483" spans="1:8" x14ac:dyDescent="0.15">
      <c r="A483" t="s">
        <v>164</v>
      </c>
      <c r="B483" t="s">
        <v>23</v>
      </c>
      <c r="C483">
        <v>1</v>
      </c>
      <c r="D483">
        <v>165</v>
      </c>
      <c r="E483">
        <v>1</v>
      </c>
      <c r="F483" t="s">
        <v>2535</v>
      </c>
      <c r="G483" t="b">
        <v>0</v>
      </c>
      <c r="H483" t="b">
        <v>0</v>
      </c>
    </row>
    <row r="484" spans="1:8" x14ac:dyDescent="0.15">
      <c r="A484" t="s">
        <v>165</v>
      </c>
      <c r="B484" t="s">
        <v>30</v>
      </c>
      <c r="C484">
        <v>1</v>
      </c>
      <c r="D484">
        <v>166</v>
      </c>
      <c r="E484">
        <v>1</v>
      </c>
      <c r="F484" t="s">
        <v>2407</v>
      </c>
      <c r="G484" t="b">
        <v>0</v>
      </c>
      <c r="H484" t="b">
        <v>0</v>
      </c>
    </row>
    <row r="485" spans="1:8" x14ac:dyDescent="0.15">
      <c r="A485" t="s">
        <v>165</v>
      </c>
      <c r="B485" t="s">
        <v>27</v>
      </c>
      <c r="C485">
        <v>1</v>
      </c>
      <c r="D485">
        <v>166</v>
      </c>
      <c r="E485">
        <v>1</v>
      </c>
      <c r="F485" t="s">
        <v>2769</v>
      </c>
      <c r="G485" t="b">
        <v>0</v>
      </c>
      <c r="H485" t="b">
        <v>0</v>
      </c>
    </row>
    <row r="486" spans="1:8" x14ac:dyDescent="0.15">
      <c r="A486" t="s">
        <v>163</v>
      </c>
      <c r="B486" t="s">
        <v>30</v>
      </c>
      <c r="C486">
        <v>1</v>
      </c>
      <c r="D486">
        <v>167</v>
      </c>
      <c r="E486">
        <v>1</v>
      </c>
      <c r="F486" t="s">
        <v>2290</v>
      </c>
      <c r="G486" t="b">
        <v>0</v>
      </c>
      <c r="H486" t="b">
        <v>0</v>
      </c>
    </row>
    <row r="487" spans="1:8" x14ac:dyDescent="0.15">
      <c r="A487" t="s">
        <v>164</v>
      </c>
      <c r="B487" t="s">
        <v>30</v>
      </c>
      <c r="C487">
        <v>1</v>
      </c>
      <c r="D487">
        <v>167</v>
      </c>
      <c r="E487">
        <v>1</v>
      </c>
      <c r="F487" t="s">
        <v>2354</v>
      </c>
      <c r="G487" t="b">
        <v>0</v>
      </c>
      <c r="H487" t="b">
        <v>0</v>
      </c>
    </row>
    <row r="488" spans="1:8" x14ac:dyDescent="0.15">
      <c r="A488" t="s">
        <v>165</v>
      </c>
      <c r="B488" t="s">
        <v>27</v>
      </c>
      <c r="C488">
        <v>1</v>
      </c>
      <c r="D488">
        <v>168</v>
      </c>
      <c r="E488">
        <v>2</v>
      </c>
      <c r="F488" t="s">
        <v>2749</v>
      </c>
      <c r="G488" t="b">
        <v>0</v>
      </c>
      <c r="H488" t="b">
        <v>0</v>
      </c>
    </row>
    <row r="489" spans="1:8" x14ac:dyDescent="0.15">
      <c r="A489" t="s">
        <v>165</v>
      </c>
      <c r="B489" t="s">
        <v>23</v>
      </c>
      <c r="C489">
        <v>1</v>
      </c>
      <c r="D489">
        <v>168</v>
      </c>
      <c r="E489">
        <v>2</v>
      </c>
      <c r="F489" t="s">
        <v>1747</v>
      </c>
      <c r="G489" t="b">
        <v>0</v>
      </c>
      <c r="H489" t="b">
        <v>0</v>
      </c>
    </row>
    <row r="490" spans="1:8" x14ac:dyDescent="0.15">
      <c r="A490" t="s">
        <v>163</v>
      </c>
      <c r="B490" t="s">
        <v>30</v>
      </c>
      <c r="C490">
        <v>1</v>
      </c>
      <c r="D490">
        <v>169</v>
      </c>
      <c r="E490">
        <v>2</v>
      </c>
      <c r="F490" t="s">
        <v>2230</v>
      </c>
      <c r="G490" t="b">
        <v>0</v>
      </c>
      <c r="H490" t="b">
        <v>0</v>
      </c>
    </row>
    <row r="491" spans="1:8" x14ac:dyDescent="0.15">
      <c r="A491" t="s">
        <v>161</v>
      </c>
      <c r="B491" t="s">
        <v>30</v>
      </c>
      <c r="C491">
        <v>1</v>
      </c>
      <c r="D491">
        <v>169</v>
      </c>
      <c r="E491">
        <v>2</v>
      </c>
      <c r="F491" t="s">
        <v>2413</v>
      </c>
      <c r="G491" t="b">
        <v>0</v>
      </c>
      <c r="H491" t="b">
        <v>0</v>
      </c>
    </row>
    <row r="492" spans="1:8" x14ac:dyDescent="0.15">
      <c r="A492" t="s">
        <v>163</v>
      </c>
      <c r="B492" t="s">
        <v>30</v>
      </c>
      <c r="C492">
        <v>1</v>
      </c>
      <c r="D492">
        <v>170</v>
      </c>
      <c r="E492">
        <v>1</v>
      </c>
      <c r="F492" t="s">
        <v>2312</v>
      </c>
      <c r="G492" t="b">
        <v>0</v>
      </c>
      <c r="H492" t="b">
        <v>0</v>
      </c>
    </row>
    <row r="493" spans="1:8" x14ac:dyDescent="0.15">
      <c r="A493" t="s">
        <v>163</v>
      </c>
      <c r="B493" t="s">
        <v>27</v>
      </c>
      <c r="C493">
        <v>1</v>
      </c>
      <c r="D493">
        <v>170</v>
      </c>
      <c r="E493">
        <v>1</v>
      </c>
      <c r="F493" t="s">
        <v>2703</v>
      </c>
      <c r="G493" t="b">
        <v>0</v>
      </c>
      <c r="H493" t="b">
        <v>0</v>
      </c>
    </row>
    <row r="494" spans="1:8" x14ac:dyDescent="0.15">
      <c r="A494" t="s">
        <v>161</v>
      </c>
      <c r="B494" t="s">
        <v>30</v>
      </c>
      <c r="C494">
        <v>1</v>
      </c>
      <c r="D494">
        <v>170</v>
      </c>
      <c r="E494">
        <v>1</v>
      </c>
      <c r="F494" t="s">
        <v>2456</v>
      </c>
      <c r="G494" t="b">
        <v>0</v>
      </c>
      <c r="H494" t="b">
        <v>0</v>
      </c>
    </row>
    <row r="495" spans="1:8" x14ac:dyDescent="0.15">
      <c r="A495" t="s">
        <v>164</v>
      </c>
      <c r="B495" t="s">
        <v>23</v>
      </c>
      <c r="C495">
        <v>1</v>
      </c>
      <c r="D495">
        <v>171</v>
      </c>
      <c r="E495">
        <v>1</v>
      </c>
      <c r="F495" t="s">
        <v>2533</v>
      </c>
      <c r="G495" t="b">
        <v>0</v>
      </c>
      <c r="H495" t="b">
        <v>0</v>
      </c>
    </row>
    <row r="496" spans="1:8" x14ac:dyDescent="0.15">
      <c r="A496" t="s">
        <v>162</v>
      </c>
      <c r="B496" t="s">
        <v>23</v>
      </c>
      <c r="C496">
        <v>1</v>
      </c>
      <c r="D496">
        <v>171</v>
      </c>
      <c r="E496">
        <v>1</v>
      </c>
      <c r="F496" t="s">
        <v>2631</v>
      </c>
      <c r="G496" t="b">
        <v>0</v>
      </c>
      <c r="H496" t="b">
        <v>0</v>
      </c>
    </row>
    <row r="497" spans="1:8" x14ac:dyDescent="0.15">
      <c r="A497" t="s">
        <v>163</v>
      </c>
      <c r="B497" t="s">
        <v>23</v>
      </c>
      <c r="C497">
        <v>1</v>
      </c>
      <c r="D497">
        <v>172</v>
      </c>
      <c r="E497">
        <v>1</v>
      </c>
      <c r="F497" t="s">
        <v>2499</v>
      </c>
      <c r="G497" t="b">
        <v>0</v>
      </c>
      <c r="H497" t="b">
        <v>0</v>
      </c>
    </row>
    <row r="498" spans="1:8" x14ac:dyDescent="0.15">
      <c r="A498" t="s">
        <v>164</v>
      </c>
      <c r="B498" t="s">
        <v>27</v>
      </c>
      <c r="C498">
        <v>1</v>
      </c>
      <c r="D498">
        <v>172</v>
      </c>
      <c r="E498">
        <v>1</v>
      </c>
      <c r="F498" t="s">
        <v>2736</v>
      </c>
      <c r="G498" t="b">
        <v>0</v>
      </c>
      <c r="H498" t="b">
        <v>0</v>
      </c>
    </row>
    <row r="499" spans="1:8" x14ac:dyDescent="0.15">
      <c r="A499" t="s">
        <v>165</v>
      </c>
      <c r="B499" t="s">
        <v>27</v>
      </c>
      <c r="C499">
        <v>1</v>
      </c>
      <c r="D499">
        <v>173</v>
      </c>
      <c r="E499">
        <v>1</v>
      </c>
      <c r="F499" t="s">
        <v>2655</v>
      </c>
      <c r="G499" t="b">
        <v>0</v>
      </c>
      <c r="H499" t="b">
        <v>0</v>
      </c>
    </row>
    <row r="500" spans="1:8" x14ac:dyDescent="0.15">
      <c r="A500" t="s">
        <v>165</v>
      </c>
      <c r="B500" t="s">
        <v>23</v>
      </c>
      <c r="C500">
        <v>1</v>
      </c>
      <c r="D500">
        <v>173</v>
      </c>
      <c r="E500">
        <v>1</v>
      </c>
      <c r="F500" t="s">
        <v>2551</v>
      </c>
      <c r="G500" t="b">
        <v>0</v>
      </c>
      <c r="H500" t="b">
        <v>0</v>
      </c>
    </row>
    <row r="501" spans="1:8" x14ac:dyDescent="0.15">
      <c r="A501" t="s">
        <v>163</v>
      </c>
      <c r="B501" t="s">
        <v>30</v>
      </c>
      <c r="C501">
        <v>1</v>
      </c>
      <c r="D501">
        <v>174</v>
      </c>
      <c r="E501">
        <v>1</v>
      </c>
      <c r="F501" t="s">
        <v>2296</v>
      </c>
      <c r="G501" t="b">
        <v>0</v>
      </c>
      <c r="H501" t="b">
        <v>0</v>
      </c>
    </row>
    <row r="502" spans="1:8" x14ac:dyDescent="0.15">
      <c r="A502" t="s">
        <v>165</v>
      </c>
      <c r="B502" t="s">
        <v>23</v>
      </c>
      <c r="C502">
        <v>1</v>
      </c>
      <c r="D502">
        <v>174</v>
      </c>
      <c r="E502">
        <v>1</v>
      </c>
      <c r="F502" t="s">
        <v>2546</v>
      </c>
      <c r="G502" t="b">
        <v>0</v>
      </c>
      <c r="H502" t="b">
        <v>0</v>
      </c>
    </row>
    <row r="503" spans="1:8" x14ac:dyDescent="0.15">
      <c r="A503" t="s">
        <v>161</v>
      </c>
      <c r="B503" t="s">
        <v>30</v>
      </c>
      <c r="C503">
        <v>1</v>
      </c>
      <c r="D503">
        <v>174</v>
      </c>
      <c r="E503">
        <v>1</v>
      </c>
      <c r="F503" t="s">
        <v>2452</v>
      </c>
      <c r="G503" t="b">
        <v>0</v>
      </c>
      <c r="H503" t="b">
        <v>0</v>
      </c>
    </row>
    <row r="504" spans="1:8" x14ac:dyDescent="0.15">
      <c r="A504" t="s">
        <v>163</v>
      </c>
      <c r="B504" t="s">
        <v>30</v>
      </c>
      <c r="C504">
        <v>1</v>
      </c>
      <c r="D504">
        <v>175</v>
      </c>
      <c r="E504">
        <v>1</v>
      </c>
      <c r="F504" t="s">
        <v>2299</v>
      </c>
      <c r="G504" t="b">
        <v>0</v>
      </c>
      <c r="H504" t="b">
        <v>0</v>
      </c>
    </row>
    <row r="505" spans="1:8" x14ac:dyDescent="0.15">
      <c r="A505" t="s">
        <v>165</v>
      </c>
      <c r="B505" t="s">
        <v>30</v>
      </c>
      <c r="C505">
        <v>1</v>
      </c>
      <c r="D505">
        <v>175</v>
      </c>
      <c r="E505">
        <v>1</v>
      </c>
      <c r="F505" t="s">
        <v>2403</v>
      </c>
      <c r="G505" t="b">
        <v>0</v>
      </c>
      <c r="H505" t="b">
        <v>0</v>
      </c>
    </row>
    <row r="506" spans="1:8" x14ac:dyDescent="0.15">
      <c r="A506" t="s">
        <v>165</v>
      </c>
      <c r="B506" t="s">
        <v>27</v>
      </c>
      <c r="C506">
        <v>1</v>
      </c>
      <c r="D506">
        <v>175</v>
      </c>
      <c r="E506">
        <v>1</v>
      </c>
      <c r="F506" t="s">
        <v>2763</v>
      </c>
      <c r="G506" t="b">
        <v>0</v>
      </c>
      <c r="H506" t="b">
        <v>0</v>
      </c>
    </row>
    <row r="507" spans="1:8" x14ac:dyDescent="0.15">
      <c r="A507" t="s">
        <v>162</v>
      </c>
      <c r="B507" t="s">
        <v>23</v>
      </c>
      <c r="C507">
        <v>1</v>
      </c>
      <c r="D507">
        <v>176</v>
      </c>
      <c r="E507">
        <v>1</v>
      </c>
      <c r="F507" t="s">
        <v>2629</v>
      </c>
      <c r="G507" t="b">
        <v>0</v>
      </c>
      <c r="H507" t="b">
        <v>0</v>
      </c>
    </row>
    <row r="508" spans="1:8" x14ac:dyDescent="0.15">
      <c r="A508" t="s">
        <v>162</v>
      </c>
      <c r="B508" t="s">
        <v>144</v>
      </c>
      <c r="C508">
        <v>1</v>
      </c>
      <c r="D508">
        <v>176</v>
      </c>
      <c r="E508">
        <v>1</v>
      </c>
      <c r="F508" t="s">
        <v>2366</v>
      </c>
      <c r="G508" t="b">
        <v>0</v>
      </c>
      <c r="H508" t="b">
        <v>0</v>
      </c>
    </row>
    <row r="509" spans="1:8" x14ac:dyDescent="0.15">
      <c r="A509" t="s">
        <v>165</v>
      </c>
      <c r="B509" t="s">
        <v>27</v>
      </c>
      <c r="C509">
        <v>1</v>
      </c>
      <c r="D509">
        <v>177</v>
      </c>
      <c r="E509">
        <v>1</v>
      </c>
      <c r="F509" t="s">
        <v>2760</v>
      </c>
      <c r="G509" t="b">
        <v>0</v>
      </c>
      <c r="H509" t="b">
        <v>0</v>
      </c>
    </row>
    <row r="510" spans="1:8" x14ac:dyDescent="0.15">
      <c r="A510" t="s">
        <v>162</v>
      </c>
      <c r="B510" t="s">
        <v>23</v>
      </c>
      <c r="C510">
        <v>1</v>
      </c>
      <c r="D510">
        <v>177</v>
      </c>
      <c r="E510">
        <v>1</v>
      </c>
      <c r="F510" t="s">
        <v>2620</v>
      </c>
      <c r="G510" t="b">
        <v>0</v>
      </c>
      <c r="H510" t="b">
        <v>0</v>
      </c>
    </row>
    <row r="511" spans="1:8" x14ac:dyDescent="0.15">
      <c r="A511" t="s">
        <v>165</v>
      </c>
      <c r="B511" t="s">
        <v>27</v>
      </c>
      <c r="C511">
        <v>1</v>
      </c>
      <c r="D511">
        <v>178</v>
      </c>
      <c r="E511">
        <v>1</v>
      </c>
      <c r="F511" t="s">
        <v>2759</v>
      </c>
      <c r="G511" t="b">
        <v>0</v>
      </c>
      <c r="H511" t="b">
        <v>0</v>
      </c>
    </row>
    <row r="512" spans="1:8" x14ac:dyDescent="0.15">
      <c r="A512" t="s">
        <v>162</v>
      </c>
      <c r="B512" t="s">
        <v>23</v>
      </c>
      <c r="C512">
        <v>1</v>
      </c>
      <c r="D512">
        <v>178</v>
      </c>
      <c r="E512">
        <v>1</v>
      </c>
      <c r="F512" t="s">
        <v>2613</v>
      </c>
      <c r="G512" t="b">
        <v>0</v>
      </c>
      <c r="H512" t="b">
        <v>0</v>
      </c>
    </row>
    <row r="513" spans="1:8" x14ac:dyDescent="0.15">
      <c r="A513" t="s">
        <v>164</v>
      </c>
      <c r="B513" t="s">
        <v>30</v>
      </c>
      <c r="C513">
        <v>1</v>
      </c>
      <c r="D513">
        <v>179</v>
      </c>
      <c r="E513">
        <v>1</v>
      </c>
      <c r="F513" t="s">
        <v>2358</v>
      </c>
      <c r="G513" t="b">
        <v>0</v>
      </c>
      <c r="H513" t="b">
        <v>0</v>
      </c>
    </row>
    <row r="514" spans="1:8" x14ac:dyDescent="0.15">
      <c r="A514" t="s">
        <v>164</v>
      </c>
      <c r="B514" t="s">
        <v>23</v>
      </c>
      <c r="C514">
        <v>1</v>
      </c>
      <c r="D514">
        <v>179</v>
      </c>
      <c r="E514">
        <v>1</v>
      </c>
      <c r="F514" t="s">
        <v>2528</v>
      </c>
      <c r="G514" t="b">
        <v>0</v>
      </c>
      <c r="H514" t="b">
        <v>0</v>
      </c>
    </row>
    <row r="515" spans="1:8" x14ac:dyDescent="0.15">
      <c r="A515" t="s">
        <v>165</v>
      </c>
      <c r="B515" t="s">
        <v>30</v>
      </c>
      <c r="C515">
        <v>1</v>
      </c>
      <c r="D515">
        <v>180</v>
      </c>
      <c r="E515">
        <v>1</v>
      </c>
      <c r="F515" t="s">
        <v>1704</v>
      </c>
      <c r="G515" t="b">
        <v>0</v>
      </c>
      <c r="H515" t="b">
        <v>0</v>
      </c>
    </row>
    <row r="516" spans="1:8" x14ac:dyDescent="0.15">
      <c r="A516" t="s">
        <v>165</v>
      </c>
      <c r="B516" t="s">
        <v>27</v>
      </c>
      <c r="C516">
        <v>1</v>
      </c>
      <c r="D516">
        <v>180</v>
      </c>
      <c r="E516">
        <v>1</v>
      </c>
      <c r="F516" t="s">
        <v>2755</v>
      </c>
      <c r="G516" t="b">
        <v>0</v>
      </c>
      <c r="H516" t="b">
        <v>0</v>
      </c>
    </row>
    <row r="517" spans="1:8" x14ac:dyDescent="0.15">
      <c r="A517" t="s">
        <v>163</v>
      </c>
      <c r="B517" t="s">
        <v>30</v>
      </c>
      <c r="C517">
        <v>1</v>
      </c>
      <c r="D517">
        <v>181</v>
      </c>
      <c r="E517">
        <v>1</v>
      </c>
      <c r="F517" t="s">
        <v>2288</v>
      </c>
      <c r="G517" t="b">
        <v>0</v>
      </c>
      <c r="H517" t="b">
        <v>0</v>
      </c>
    </row>
    <row r="518" spans="1:8" x14ac:dyDescent="0.15">
      <c r="A518" t="s">
        <v>163</v>
      </c>
      <c r="B518" t="s">
        <v>27</v>
      </c>
      <c r="C518">
        <v>1</v>
      </c>
      <c r="D518">
        <v>181</v>
      </c>
      <c r="E518">
        <v>1</v>
      </c>
      <c r="F518" t="s">
        <v>1794</v>
      </c>
      <c r="G518" t="b">
        <v>0</v>
      </c>
      <c r="H518" t="b">
        <v>0</v>
      </c>
    </row>
    <row r="519" spans="1:8" x14ac:dyDescent="0.15">
      <c r="A519" t="s">
        <v>164</v>
      </c>
      <c r="B519" t="s">
        <v>30</v>
      </c>
      <c r="C519">
        <v>1</v>
      </c>
      <c r="D519">
        <v>182</v>
      </c>
      <c r="E519">
        <v>1</v>
      </c>
      <c r="F519" t="s">
        <v>2351</v>
      </c>
      <c r="G519" t="b">
        <v>0</v>
      </c>
      <c r="H519" t="b">
        <v>0</v>
      </c>
    </row>
    <row r="520" spans="1:8" x14ac:dyDescent="0.15">
      <c r="A520" t="s">
        <v>161</v>
      </c>
      <c r="B520" t="s">
        <v>30</v>
      </c>
      <c r="C520">
        <v>1</v>
      </c>
      <c r="D520">
        <v>182</v>
      </c>
      <c r="E520">
        <v>1</v>
      </c>
      <c r="F520" t="s">
        <v>2336</v>
      </c>
      <c r="G520" t="b">
        <v>0</v>
      </c>
      <c r="H520" t="b">
        <v>0</v>
      </c>
    </row>
    <row r="521" spans="1:8" x14ac:dyDescent="0.15">
      <c r="A521" t="s">
        <v>163</v>
      </c>
      <c r="B521" t="s">
        <v>30</v>
      </c>
      <c r="C521">
        <v>1</v>
      </c>
      <c r="D521">
        <v>183</v>
      </c>
      <c r="E521">
        <v>1</v>
      </c>
      <c r="F521" t="s">
        <v>2282</v>
      </c>
      <c r="G521" t="b">
        <v>0</v>
      </c>
      <c r="H521" t="b">
        <v>0</v>
      </c>
    </row>
    <row r="522" spans="1:8" x14ac:dyDescent="0.15">
      <c r="A522" t="s">
        <v>162</v>
      </c>
      <c r="B522" t="s">
        <v>23</v>
      </c>
      <c r="C522">
        <v>1</v>
      </c>
      <c r="D522">
        <v>183</v>
      </c>
      <c r="E522">
        <v>1</v>
      </c>
      <c r="F522" t="s">
        <v>2608</v>
      </c>
      <c r="G522" t="b">
        <v>0</v>
      </c>
      <c r="H522" t="b">
        <v>0</v>
      </c>
    </row>
    <row r="523" spans="1:8" x14ac:dyDescent="0.15">
      <c r="A523" t="s">
        <v>161</v>
      </c>
      <c r="B523" t="s">
        <v>30</v>
      </c>
      <c r="C523">
        <v>1</v>
      </c>
      <c r="D523">
        <v>184</v>
      </c>
      <c r="E523">
        <v>1</v>
      </c>
      <c r="F523" t="s">
        <v>2447</v>
      </c>
      <c r="G523" t="b">
        <v>0</v>
      </c>
      <c r="H523" t="b">
        <v>0</v>
      </c>
    </row>
    <row r="524" spans="1:8" x14ac:dyDescent="0.15">
      <c r="A524" t="s">
        <v>161</v>
      </c>
      <c r="B524" t="s">
        <v>27</v>
      </c>
      <c r="C524">
        <v>1</v>
      </c>
      <c r="D524">
        <v>184</v>
      </c>
      <c r="E524">
        <v>1</v>
      </c>
      <c r="F524" t="s">
        <v>2784</v>
      </c>
      <c r="G524" t="b">
        <v>0</v>
      </c>
      <c r="H524" t="b">
        <v>0</v>
      </c>
    </row>
    <row r="525" spans="1:8" x14ac:dyDescent="0.15">
      <c r="A525" t="s">
        <v>162</v>
      </c>
      <c r="B525" t="s">
        <v>23</v>
      </c>
      <c r="C525">
        <v>1</v>
      </c>
      <c r="D525">
        <v>184</v>
      </c>
      <c r="E525">
        <v>1</v>
      </c>
      <c r="F525" t="s">
        <v>2612</v>
      </c>
      <c r="G525" t="b">
        <v>0</v>
      </c>
      <c r="H525" t="b">
        <v>0</v>
      </c>
    </row>
    <row r="526" spans="1:8" x14ac:dyDescent="0.15">
      <c r="A526" t="s">
        <v>164</v>
      </c>
      <c r="B526" t="s">
        <v>30</v>
      </c>
      <c r="C526">
        <v>1</v>
      </c>
      <c r="D526">
        <v>185</v>
      </c>
      <c r="E526">
        <v>1</v>
      </c>
      <c r="F526" t="s">
        <v>2353</v>
      </c>
      <c r="G526" t="b">
        <v>0</v>
      </c>
      <c r="H526" t="b">
        <v>0</v>
      </c>
    </row>
    <row r="527" spans="1:8" x14ac:dyDescent="0.15">
      <c r="A527" t="s">
        <v>164</v>
      </c>
      <c r="B527" t="s">
        <v>27</v>
      </c>
      <c r="C527">
        <v>1</v>
      </c>
      <c r="D527">
        <v>185</v>
      </c>
      <c r="E527">
        <v>1</v>
      </c>
      <c r="F527" t="s">
        <v>2729</v>
      </c>
      <c r="G527" t="b">
        <v>0</v>
      </c>
      <c r="H527" t="b">
        <v>0</v>
      </c>
    </row>
    <row r="528" spans="1:8" x14ac:dyDescent="0.15">
      <c r="A528" t="s">
        <v>163</v>
      </c>
      <c r="B528" t="s">
        <v>27</v>
      </c>
      <c r="C528">
        <v>1</v>
      </c>
      <c r="D528">
        <v>186</v>
      </c>
      <c r="E528">
        <v>1</v>
      </c>
      <c r="F528" t="s">
        <v>2676</v>
      </c>
      <c r="G528" t="b">
        <v>0</v>
      </c>
      <c r="H528" t="b">
        <v>0</v>
      </c>
    </row>
    <row r="529" spans="1:8" x14ac:dyDescent="0.15">
      <c r="A529" t="s">
        <v>161</v>
      </c>
      <c r="B529" t="s">
        <v>30</v>
      </c>
      <c r="C529">
        <v>1</v>
      </c>
      <c r="D529">
        <v>186</v>
      </c>
      <c r="E529">
        <v>1</v>
      </c>
      <c r="F529" t="s">
        <v>2278</v>
      </c>
      <c r="G529" t="b">
        <v>0</v>
      </c>
      <c r="H529" t="b">
        <v>0</v>
      </c>
    </row>
    <row r="530" spans="1:8" x14ac:dyDescent="0.15">
      <c r="A530" t="s">
        <v>163</v>
      </c>
      <c r="B530" t="s">
        <v>30</v>
      </c>
      <c r="C530">
        <v>1</v>
      </c>
      <c r="D530">
        <v>187</v>
      </c>
      <c r="E530">
        <v>1</v>
      </c>
      <c r="F530" t="s">
        <v>2269</v>
      </c>
      <c r="G530" t="b">
        <v>0</v>
      </c>
      <c r="H530" t="b">
        <v>0</v>
      </c>
    </row>
    <row r="531" spans="1:8" x14ac:dyDescent="0.15">
      <c r="A531" t="s">
        <v>165</v>
      </c>
      <c r="B531" t="s">
        <v>30</v>
      </c>
      <c r="C531">
        <v>1</v>
      </c>
      <c r="D531">
        <v>187</v>
      </c>
      <c r="E531">
        <v>1</v>
      </c>
      <c r="F531" t="s">
        <v>2394</v>
      </c>
      <c r="G531" t="b">
        <v>0</v>
      </c>
      <c r="H531" t="b">
        <v>0</v>
      </c>
    </row>
    <row r="532" spans="1:8" x14ac:dyDescent="0.15">
      <c r="A532" t="s">
        <v>163</v>
      </c>
      <c r="B532" t="s">
        <v>30</v>
      </c>
      <c r="C532">
        <v>1</v>
      </c>
      <c r="D532">
        <v>188</v>
      </c>
      <c r="E532">
        <v>1</v>
      </c>
      <c r="F532" t="s">
        <v>2272</v>
      </c>
      <c r="G532" t="b">
        <v>0</v>
      </c>
      <c r="H532" t="b">
        <v>0</v>
      </c>
    </row>
    <row r="533" spans="1:8" x14ac:dyDescent="0.15">
      <c r="A533" t="s">
        <v>165</v>
      </c>
      <c r="B533" t="s">
        <v>30</v>
      </c>
      <c r="C533">
        <v>1</v>
      </c>
      <c r="D533">
        <v>188</v>
      </c>
      <c r="E533">
        <v>1</v>
      </c>
      <c r="F533" t="s">
        <v>2399</v>
      </c>
      <c r="G533" t="b">
        <v>0</v>
      </c>
      <c r="H533" t="b">
        <v>0</v>
      </c>
    </row>
    <row r="534" spans="1:8" x14ac:dyDescent="0.15">
      <c r="A534" t="s">
        <v>163</v>
      </c>
      <c r="B534" t="s">
        <v>30</v>
      </c>
      <c r="C534">
        <v>1</v>
      </c>
      <c r="D534">
        <v>189</v>
      </c>
      <c r="E534">
        <v>1</v>
      </c>
      <c r="F534" t="s">
        <v>2271</v>
      </c>
      <c r="G534" t="b">
        <v>0</v>
      </c>
      <c r="H534" t="b">
        <v>0</v>
      </c>
    </row>
    <row r="535" spans="1:8" x14ac:dyDescent="0.15">
      <c r="A535" t="s">
        <v>165</v>
      </c>
      <c r="B535" t="s">
        <v>30</v>
      </c>
      <c r="C535">
        <v>1</v>
      </c>
      <c r="D535">
        <v>189</v>
      </c>
      <c r="E535">
        <v>1</v>
      </c>
      <c r="F535" t="s">
        <v>2390</v>
      </c>
      <c r="G535" t="b">
        <v>0</v>
      </c>
      <c r="H535" t="b">
        <v>0</v>
      </c>
    </row>
    <row r="536" spans="1:8" x14ac:dyDescent="0.15">
      <c r="A536" t="s">
        <v>165</v>
      </c>
      <c r="B536" t="s">
        <v>27</v>
      </c>
      <c r="C536">
        <v>1</v>
      </c>
      <c r="D536">
        <v>189</v>
      </c>
      <c r="E536">
        <v>1</v>
      </c>
      <c r="F536" t="s">
        <v>2757</v>
      </c>
      <c r="G536" t="b">
        <v>0</v>
      </c>
      <c r="H536" t="b">
        <v>0</v>
      </c>
    </row>
    <row r="537" spans="1:8" x14ac:dyDescent="0.15">
      <c r="A537" t="s">
        <v>163</v>
      </c>
      <c r="B537" t="s">
        <v>30</v>
      </c>
      <c r="C537">
        <v>1</v>
      </c>
      <c r="D537">
        <v>190</v>
      </c>
      <c r="E537">
        <v>1</v>
      </c>
      <c r="F537" t="s">
        <v>2266</v>
      </c>
      <c r="G537" t="b">
        <v>0</v>
      </c>
      <c r="H537" t="b">
        <v>0</v>
      </c>
    </row>
    <row r="538" spans="1:8" x14ac:dyDescent="0.15">
      <c r="A538" t="s">
        <v>165</v>
      </c>
      <c r="B538" t="s">
        <v>30</v>
      </c>
      <c r="C538">
        <v>1</v>
      </c>
      <c r="D538">
        <v>190</v>
      </c>
      <c r="E538">
        <v>1</v>
      </c>
      <c r="F538" t="s">
        <v>2392</v>
      </c>
      <c r="G538" t="b">
        <v>0</v>
      </c>
      <c r="H538" t="b">
        <v>0</v>
      </c>
    </row>
    <row r="539" spans="1:8" x14ac:dyDescent="0.15">
      <c r="A539" t="s">
        <v>162</v>
      </c>
      <c r="B539" t="s">
        <v>23</v>
      </c>
      <c r="C539">
        <v>1</v>
      </c>
      <c r="D539">
        <v>190</v>
      </c>
      <c r="E539">
        <v>1</v>
      </c>
      <c r="F539" t="s">
        <v>2602</v>
      </c>
      <c r="G539" t="b">
        <v>0</v>
      </c>
      <c r="H539" t="b">
        <v>0</v>
      </c>
    </row>
    <row r="540" spans="1:8" x14ac:dyDescent="0.15">
      <c r="A540" t="s">
        <v>163</v>
      </c>
      <c r="B540" t="s">
        <v>30</v>
      </c>
      <c r="C540">
        <v>1</v>
      </c>
      <c r="D540">
        <v>191</v>
      </c>
      <c r="E540">
        <v>1</v>
      </c>
      <c r="F540" t="s">
        <v>2264</v>
      </c>
      <c r="G540" t="b">
        <v>0</v>
      </c>
      <c r="H540" t="b">
        <v>0</v>
      </c>
    </row>
    <row r="541" spans="1:8" x14ac:dyDescent="0.15">
      <c r="A541" t="s">
        <v>161</v>
      </c>
      <c r="B541" t="s">
        <v>30</v>
      </c>
      <c r="C541">
        <v>1</v>
      </c>
      <c r="D541">
        <v>191</v>
      </c>
      <c r="E541">
        <v>1</v>
      </c>
      <c r="F541" t="s">
        <v>1715</v>
      </c>
      <c r="G541" t="b">
        <v>0</v>
      </c>
      <c r="H541" t="b">
        <v>0</v>
      </c>
    </row>
    <row r="542" spans="1:8" x14ac:dyDescent="0.15">
      <c r="A542" t="s">
        <v>163</v>
      </c>
      <c r="B542" t="s">
        <v>30</v>
      </c>
      <c r="C542">
        <v>1</v>
      </c>
      <c r="D542">
        <v>192</v>
      </c>
      <c r="E542">
        <v>1</v>
      </c>
      <c r="F542" t="s">
        <v>2270</v>
      </c>
      <c r="G542" t="b">
        <v>0</v>
      </c>
      <c r="H542" t="b">
        <v>0</v>
      </c>
    </row>
    <row r="543" spans="1:8" x14ac:dyDescent="0.15">
      <c r="A543" t="s">
        <v>161</v>
      </c>
      <c r="B543" t="s">
        <v>30</v>
      </c>
      <c r="C543">
        <v>1</v>
      </c>
      <c r="D543">
        <v>192</v>
      </c>
      <c r="E543">
        <v>1</v>
      </c>
      <c r="F543" t="s">
        <v>2434</v>
      </c>
      <c r="G543" t="b">
        <v>0</v>
      </c>
      <c r="H543" t="b">
        <v>0</v>
      </c>
    </row>
    <row r="544" spans="1:8" x14ac:dyDescent="0.15">
      <c r="A544" t="s">
        <v>163</v>
      </c>
      <c r="B544" t="s">
        <v>30</v>
      </c>
      <c r="C544">
        <v>1</v>
      </c>
      <c r="D544">
        <v>193</v>
      </c>
      <c r="E544">
        <v>1</v>
      </c>
      <c r="F544" t="s">
        <v>1671</v>
      </c>
      <c r="G544" t="b">
        <v>0</v>
      </c>
      <c r="H544" t="b">
        <v>0</v>
      </c>
    </row>
    <row r="545" spans="1:8" x14ac:dyDescent="0.15">
      <c r="A545" t="s">
        <v>165</v>
      </c>
      <c r="B545" t="s">
        <v>27</v>
      </c>
      <c r="C545">
        <v>1</v>
      </c>
      <c r="D545">
        <v>193</v>
      </c>
      <c r="E545">
        <v>1</v>
      </c>
      <c r="F545" t="s">
        <v>2751</v>
      </c>
      <c r="G545" t="b">
        <v>0</v>
      </c>
      <c r="H545" t="b">
        <v>0</v>
      </c>
    </row>
    <row r="546" spans="1:8" x14ac:dyDescent="0.15">
      <c r="A546" t="s">
        <v>161</v>
      </c>
      <c r="B546" t="s">
        <v>30</v>
      </c>
      <c r="C546">
        <v>1</v>
      </c>
      <c r="D546">
        <v>193</v>
      </c>
      <c r="E546">
        <v>1</v>
      </c>
      <c r="F546" t="s">
        <v>2435</v>
      </c>
      <c r="G546" t="b">
        <v>0</v>
      </c>
      <c r="H546" t="b">
        <v>0</v>
      </c>
    </row>
    <row r="547" spans="1:8" x14ac:dyDescent="0.15">
      <c r="A547" t="s">
        <v>163</v>
      </c>
      <c r="B547" t="s">
        <v>30</v>
      </c>
      <c r="C547">
        <v>1</v>
      </c>
      <c r="D547">
        <v>194</v>
      </c>
      <c r="E547">
        <v>1</v>
      </c>
      <c r="F547" t="s">
        <v>2263</v>
      </c>
      <c r="G547" t="b">
        <v>0</v>
      </c>
      <c r="H547" t="b">
        <v>0</v>
      </c>
    </row>
    <row r="548" spans="1:8" x14ac:dyDescent="0.15">
      <c r="A548" t="s">
        <v>162</v>
      </c>
      <c r="B548" t="s">
        <v>23</v>
      </c>
      <c r="C548">
        <v>1</v>
      </c>
      <c r="D548">
        <v>228</v>
      </c>
      <c r="E548">
        <v>2</v>
      </c>
      <c r="F548" t="s">
        <v>1755</v>
      </c>
      <c r="G548" t="b">
        <v>0</v>
      </c>
      <c r="H548" t="b">
        <v>0</v>
      </c>
    </row>
    <row r="549" spans="1:8" x14ac:dyDescent="0.15">
      <c r="A549" t="s">
        <v>163</v>
      </c>
      <c r="B549" t="s">
        <v>30</v>
      </c>
      <c r="C549">
        <v>1</v>
      </c>
      <c r="D549">
        <v>229</v>
      </c>
      <c r="E549">
        <v>2</v>
      </c>
      <c r="F549" t="s">
        <v>2235</v>
      </c>
      <c r="G549" t="b">
        <v>0</v>
      </c>
      <c r="H549" t="b">
        <v>0</v>
      </c>
    </row>
    <row r="550" spans="1:8" x14ac:dyDescent="0.15">
      <c r="A550" t="s">
        <v>163</v>
      </c>
      <c r="B550" t="s">
        <v>27</v>
      </c>
      <c r="C550">
        <v>1</v>
      </c>
      <c r="D550">
        <v>229</v>
      </c>
      <c r="E550">
        <v>2</v>
      </c>
      <c r="F550" t="s">
        <v>2639</v>
      </c>
      <c r="G550" t="b">
        <v>0</v>
      </c>
      <c r="H550" t="b">
        <v>0</v>
      </c>
    </row>
    <row r="551" spans="1:8" x14ac:dyDescent="0.15">
      <c r="A551" t="s">
        <v>163</v>
      </c>
      <c r="B551" t="s">
        <v>23</v>
      </c>
      <c r="C551">
        <v>1</v>
      </c>
      <c r="D551">
        <v>229</v>
      </c>
      <c r="E551">
        <v>2</v>
      </c>
      <c r="F551" t="s">
        <v>2460</v>
      </c>
      <c r="G551" t="b">
        <v>0</v>
      </c>
      <c r="H551" t="b">
        <v>0</v>
      </c>
    </row>
    <row r="552" spans="1:8" x14ac:dyDescent="0.15">
      <c r="A552" t="s">
        <v>163</v>
      </c>
      <c r="B552" t="s">
        <v>30</v>
      </c>
      <c r="C552">
        <v>1</v>
      </c>
      <c r="D552">
        <v>230</v>
      </c>
      <c r="E552">
        <v>2</v>
      </c>
      <c r="F552" t="s">
        <v>2233</v>
      </c>
      <c r="G552" t="b">
        <v>0</v>
      </c>
      <c r="H552" t="b">
        <v>0</v>
      </c>
    </row>
    <row r="553" spans="1:8" x14ac:dyDescent="0.15">
      <c r="A553" t="s">
        <v>163</v>
      </c>
      <c r="B553" t="s">
        <v>27</v>
      </c>
      <c r="C553">
        <v>1</v>
      </c>
      <c r="D553">
        <v>230</v>
      </c>
      <c r="E553">
        <v>2</v>
      </c>
      <c r="F553" t="s">
        <v>2642</v>
      </c>
      <c r="G553" t="b">
        <v>0</v>
      </c>
      <c r="H553" t="b">
        <v>0</v>
      </c>
    </row>
    <row r="554" spans="1:8" x14ac:dyDescent="0.15">
      <c r="A554" t="s">
        <v>161</v>
      </c>
      <c r="B554" t="s">
        <v>30</v>
      </c>
      <c r="C554">
        <v>1</v>
      </c>
      <c r="D554">
        <v>230</v>
      </c>
      <c r="E554">
        <v>2</v>
      </c>
      <c r="F554" t="s">
        <v>2420</v>
      </c>
      <c r="G554" t="b">
        <v>0</v>
      </c>
      <c r="H554" t="b">
        <v>0</v>
      </c>
    </row>
    <row r="555" spans="1:8" x14ac:dyDescent="0.15">
      <c r="A555" t="s">
        <v>163</v>
      </c>
      <c r="B555" t="s">
        <v>30</v>
      </c>
      <c r="C555">
        <v>1</v>
      </c>
      <c r="D555">
        <v>231</v>
      </c>
      <c r="E555">
        <v>2</v>
      </c>
      <c r="F555" t="s">
        <v>2231</v>
      </c>
      <c r="G555" t="b">
        <v>0</v>
      </c>
      <c r="H555" t="b">
        <v>0</v>
      </c>
    </row>
    <row r="556" spans="1:8" x14ac:dyDescent="0.15">
      <c r="A556" t="s">
        <v>161</v>
      </c>
      <c r="B556" t="s">
        <v>27</v>
      </c>
      <c r="C556">
        <v>1</v>
      </c>
      <c r="D556">
        <v>231</v>
      </c>
      <c r="E556">
        <v>2</v>
      </c>
      <c r="F556" t="s">
        <v>2772</v>
      </c>
      <c r="G556" t="b">
        <v>0</v>
      </c>
      <c r="H556" t="b">
        <v>0</v>
      </c>
    </row>
    <row r="557" spans="1:8" x14ac:dyDescent="0.15">
      <c r="A557" t="s">
        <v>165</v>
      </c>
      <c r="B557" t="s">
        <v>30</v>
      </c>
      <c r="C557">
        <v>1</v>
      </c>
      <c r="D557">
        <v>232</v>
      </c>
      <c r="E557">
        <v>2</v>
      </c>
      <c r="F557" t="s">
        <v>2383</v>
      </c>
      <c r="G557" t="b">
        <v>0</v>
      </c>
      <c r="H557" t="b">
        <v>0</v>
      </c>
    </row>
    <row r="558" spans="1:8" x14ac:dyDescent="0.15">
      <c r="A558" t="s">
        <v>165</v>
      </c>
      <c r="B558" t="s">
        <v>27</v>
      </c>
      <c r="C558">
        <v>1</v>
      </c>
      <c r="D558">
        <v>232</v>
      </c>
      <c r="E558">
        <v>2</v>
      </c>
      <c r="F558" t="s">
        <v>2743</v>
      </c>
      <c r="G558" t="b">
        <v>0</v>
      </c>
      <c r="H558" t="b">
        <v>0</v>
      </c>
    </row>
    <row r="559" spans="1:8" x14ac:dyDescent="0.15">
      <c r="A559" t="s">
        <v>163</v>
      </c>
      <c r="B559" t="s">
        <v>30</v>
      </c>
      <c r="C559">
        <v>1</v>
      </c>
      <c r="D559">
        <v>233</v>
      </c>
      <c r="E559">
        <v>2</v>
      </c>
      <c r="F559" t="s">
        <v>2221</v>
      </c>
      <c r="G559" t="b">
        <v>0</v>
      </c>
      <c r="H559" t="b">
        <v>0</v>
      </c>
    </row>
    <row r="560" spans="1:8" x14ac:dyDescent="0.15">
      <c r="A560" t="s">
        <v>164</v>
      </c>
      <c r="B560" t="s">
        <v>30</v>
      </c>
      <c r="C560">
        <v>1</v>
      </c>
      <c r="D560">
        <v>233</v>
      </c>
      <c r="E560">
        <v>2</v>
      </c>
      <c r="F560" t="s">
        <v>2325</v>
      </c>
      <c r="G560" t="b">
        <v>0</v>
      </c>
      <c r="H560" t="b">
        <v>0</v>
      </c>
    </row>
    <row r="561" spans="1:8" x14ac:dyDescent="0.15">
      <c r="A561" t="s">
        <v>163</v>
      </c>
      <c r="B561" t="s">
        <v>30</v>
      </c>
      <c r="C561">
        <v>1</v>
      </c>
      <c r="D561">
        <v>234</v>
      </c>
      <c r="E561">
        <v>2</v>
      </c>
      <c r="F561" t="s">
        <v>2224</v>
      </c>
      <c r="G561" t="b">
        <v>0</v>
      </c>
      <c r="H561" t="b">
        <v>0</v>
      </c>
    </row>
    <row r="562" spans="1:8" x14ac:dyDescent="0.15">
      <c r="A562" t="s">
        <v>161</v>
      </c>
      <c r="B562" t="s">
        <v>30</v>
      </c>
      <c r="C562">
        <v>1</v>
      </c>
      <c r="D562">
        <v>234</v>
      </c>
      <c r="E562">
        <v>2</v>
      </c>
      <c r="F562" t="s">
        <v>2415</v>
      </c>
      <c r="G562" t="b">
        <v>0</v>
      </c>
      <c r="H562" t="b">
        <v>0</v>
      </c>
    </row>
    <row r="563" spans="1:8" x14ac:dyDescent="0.15">
      <c r="A563" t="s">
        <v>162</v>
      </c>
      <c r="B563" t="s">
        <v>23</v>
      </c>
      <c r="C563">
        <v>1</v>
      </c>
      <c r="D563">
        <v>234</v>
      </c>
      <c r="E563">
        <v>2</v>
      </c>
      <c r="F563" t="s">
        <v>2580</v>
      </c>
      <c r="G563" t="b">
        <v>0</v>
      </c>
      <c r="H563" t="b">
        <v>0</v>
      </c>
    </row>
    <row r="564" spans="1:8" x14ac:dyDescent="0.15">
      <c r="A564" t="s">
        <v>164</v>
      </c>
      <c r="B564" t="s">
        <v>30</v>
      </c>
      <c r="C564">
        <v>1</v>
      </c>
      <c r="D564">
        <v>235</v>
      </c>
      <c r="E564">
        <v>1</v>
      </c>
      <c r="F564" t="s">
        <v>1681</v>
      </c>
      <c r="G564" t="b">
        <v>0</v>
      </c>
      <c r="H564" t="b">
        <v>0</v>
      </c>
    </row>
    <row r="565" spans="1:8" x14ac:dyDescent="0.15">
      <c r="A565" t="s">
        <v>164</v>
      </c>
      <c r="B565" t="s">
        <v>27</v>
      </c>
      <c r="C565">
        <v>1</v>
      </c>
      <c r="D565">
        <v>235</v>
      </c>
      <c r="E565">
        <v>1</v>
      </c>
      <c r="F565" t="s">
        <v>1810</v>
      </c>
      <c r="G565" t="b">
        <v>0</v>
      </c>
      <c r="H565" t="b">
        <v>0</v>
      </c>
    </row>
    <row r="566" spans="1:8" x14ac:dyDescent="0.15">
      <c r="A566" t="s">
        <v>164</v>
      </c>
      <c r="B566" t="s">
        <v>23</v>
      </c>
      <c r="C566">
        <v>1</v>
      </c>
      <c r="D566">
        <v>235</v>
      </c>
      <c r="E566">
        <v>1</v>
      </c>
      <c r="F566" t="s">
        <v>2536</v>
      </c>
      <c r="G566" t="b">
        <v>0</v>
      </c>
      <c r="H566" t="b">
        <v>0</v>
      </c>
    </row>
    <row r="567" spans="1:8" x14ac:dyDescent="0.15">
      <c r="A567" t="s">
        <v>163</v>
      </c>
      <c r="B567" t="s">
        <v>23</v>
      </c>
      <c r="C567">
        <v>1</v>
      </c>
      <c r="D567">
        <v>236</v>
      </c>
      <c r="E567">
        <v>1</v>
      </c>
      <c r="F567" t="s">
        <v>2501</v>
      </c>
      <c r="G567" t="b">
        <v>0</v>
      </c>
      <c r="H567" t="b">
        <v>0</v>
      </c>
    </row>
    <row r="568" spans="1:8" x14ac:dyDescent="0.15">
      <c r="A568" t="s">
        <v>161</v>
      </c>
      <c r="B568" t="s">
        <v>27</v>
      </c>
      <c r="C568">
        <v>1</v>
      </c>
      <c r="D568">
        <v>236</v>
      </c>
      <c r="E568">
        <v>1</v>
      </c>
      <c r="F568" t="s">
        <v>1813</v>
      </c>
      <c r="G568" t="b">
        <v>0</v>
      </c>
      <c r="H568" t="b">
        <v>0</v>
      </c>
    </row>
    <row r="569" spans="1:8" x14ac:dyDescent="0.15">
      <c r="A569" t="s">
        <v>161</v>
      </c>
      <c r="B569" t="s">
        <v>23</v>
      </c>
      <c r="C569">
        <v>1</v>
      </c>
      <c r="D569">
        <v>236</v>
      </c>
      <c r="E569">
        <v>1</v>
      </c>
      <c r="F569" t="s">
        <v>2562</v>
      </c>
      <c r="G569" t="b">
        <v>0</v>
      </c>
      <c r="H569" t="b">
        <v>0</v>
      </c>
    </row>
    <row r="570" spans="1:8" x14ac:dyDescent="0.15">
      <c r="A570" t="s">
        <v>165</v>
      </c>
      <c r="B570" t="s">
        <v>27</v>
      </c>
      <c r="C570">
        <v>1</v>
      </c>
      <c r="D570">
        <v>237</v>
      </c>
      <c r="E570">
        <v>1</v>
      </c>
      <c r="F570" t="s">
        <v>1801</v>
      </c>
      <c r="G570" t="b">
        <v>0</v>
      </c>
      <c r="H570" t="b">
        <v>0</v>
      </c>
    </row>
    <row r="571" spans="1:8" x14ac:dyDescent="0.15">
      <c r="A571" t="s">
        <v>165</v>
      </c>
      <c r="B571" t="s">
        <v>23</v>
      </c>
      <c r="C571">
        <v>1</v>
      </c>
      <c r="D571">
        <v>237</v>
      </c>
      <c r="E571">
        <v>1</v>
      </c>
      <c r="F571" t="s">
        <v>1748</v>
      </c>
      <c r="G571" t="b">
        <v>0</v>
      </c>
      <c r="H571" t="b">
        <v>0</v>
      </c>
    </row>
    <row r="572" spans="1:8" x14ac:dyDescent="0.15">
      <c r="A572" t="s">
        <v>161</v>
      </c>
      <c r="B572" t="s">
        <v>27</v>
      </c>
      <c r="C572">
        <v>1</v>
      </c>
      <c r="D572">
        <v>238</v>
      </c>
      <c r="E572">
        <v>1</v>
      </c>
      <c r="F572" t="s">
        <v>2797</v>
      </c>
      <c r="G572" t="b">
        <v>0</v>
      </c>
      <c r="H572" t="b">
        <v>0</v>
      </c>
    </row>
    <row r="573" spans="1:8" x14ac:dyDescent="0.15">
      <c r="A573" t="s">
        <v>161</v>
      </c>
      <c r="B573" t="s">
        <v>23</v>
      </c>
      <c r="C573">
        <v>1</v>
      </c>
      <c r="D573">
        <v>238</v>
      </c>
      <c r="E573">
        <v>1</v>
      </c>
      <c r="F573" t="s">
        <v>2561</v>
      </c>
      <c r="G573" t="b">
        <v>0</v>
      </c>
      <c r="H573" t="b">
        <v>0</v>
      </c>
    </row>
    <row r="574" spans="1:8" x14ac:dyDescent="0.15">
      <c r="A574" t="s">
        <v>163</v>
      </c>
      <c r="B574" t="s">
        <v>27</v>
      </c>
      <c r="C574">
        <v>1</v>
      </c>
      <c r="D574">
        <v>239</v>
      </c>
      <c r="E574">
        <v>1</v>
      </c>
      <c r="F574" t="s">
        <v>2695</v>
      </c>
      <c r="G574" t="b">
        <v>0</v>
      </c>
      <c r="H574" t="b">
        <v>0</v>
      </c>
    </row>
    <row r="575" spans="1:8" x14ac:dyDescent="0.15">
      <c r="A575" t="s">
        <v>163</v>
      </c>
      <c r="B575" t="s">
        <v>23</v>
      </c>
      <c r="C575">
        <v>1</v>
      </c>
      <c r="D575">
        <v>239</v>
      </c>
      <c r="E575">
        <v>1</v>
      </c>
      <c r="F575" t="s">
        <v>2496</v>
      </c>
      <c r="G575" t="b">
        <v>0</v>
      </c>
      <c r="H575" t="b">
        <v>0</v>
      </c>
    </row>
    <row r="576" spans="1:8" x14ac:dyDescent="0.15">
      <c r="A576" t="s">
        <v>163</v>
      </c>
      <c r="B576" t="s">
        <v>144</v>
      </c>
      <c r="C576">
        <v>1</v>
      </c>
      <c r="D576">
        <v>239</v>
      </c>
      <c r="E576">
        <v>1</v>
      </c>
      <c r="F576" t="s">
        <v>2819</v>
      </c>
      <c r="G576" t="b">
        <v>0</v>
      </c>
      <c r="H576" t="b">
        <v>0</v>
      </c>
    </row>
    <row r="577" spans="1:8" x14ac:dyDescent="0.15">
      <c r="A577" t="s">
        <v>163</v>
      </c>
      <c r="B577" t="s">
        <v>30</v>
      </c>
      <c r="C577">
        <v>1</v>
      </c>
      <c r="D577">
        <v>240</v>
      </c>
      <c r="E577">
        <v>1</v>
      </c>
      <c r="F577" t="s">
        <v>1720</v>
      </c>
      <c r="G577" t="b">
        <v>0</v>
      </c>
      <c r="H577" t="b">
        <v>0</v>
      </c>
    </row>
    <row r="578" spans="1:8" x14ac:dyDescent="0.15">
      <c r="A578" t="s">
        <v>163</v>
      </c>
      <c r="B578" t="s">
        <v>27</v>
      </c>
      <c r="C578">
        <v>1</v>
      </c>
      <c r="D578">
        <v>240</v>
      </c>
      <c r="E578">
        <v>1</v>
      </c>
      <c r="F578" t="s">
        <v>2690</v>
      </c>
      <c r="G578" t="b">
        <v>0</v>
      </c>
      <c r="H578" t="b">
        <v>0</v>
      </c>
    </row>
    <row r="579" spans="1:8" x14ac:dyDescent="0.15">
      <c r="A579" t="s">
        <v>163</v>
      </c>
      <c r="B579" t="s">
        <v>23</v>
      </c>
      <c r="C579">
        <v>1</v>
      </c>
      <c r="D579">
        <v>240</v>
      </c>
      <c r="E579">
        <v>1</v>
      </c>
      <c r="F579" t="s">
        <v>2490</v>
      </c>
      <c r="G579" t="b">
        <v>0</v>
      </c>
      <c r="H579" t="b">
        <v>0</v>
      </c>
    </row>
    <row r="580" spans="1:8" x14ac:dyDescent="0.15">
      <c r="A580" t="s">
        <v>161</v>
      </c>
      <c r="B580" t="s">
        <v>30</v>
      </c>
      <c r="C580">
        <v>1</v>
      </c>
      <c r="D580">
        <v>241</v>
      </c>
      <c r="E580">
        <v>1</v>
      </c>
      <c r="F580" t="s">
        <v>2453</v>
      </c>
      <c r="G580" t="b">
        <v>0</v>
      </c>
      <c r="H580" t="b">
        <v>0</v>
      </c>
    </row>
    <row r="581" spans="1:8" x14ac:dyDescent="0.15">
      <c r="A581" t="s">
        <v>161</v>
      </c>
      <c r="B581" t="s">
        <v>27</v>
      </c>
      <c r="C581">
        <v>1</v>
      </c>
      <c r="D581">
        <v>241</v>
      </c>
      <c r="E581">
        <v>1</v>
      </c>
      <c r="F581" t="s">
        <v>2790</v>
      </c>
      <c r="G581" t="b">
        <v>0</v>
      </c>
      <c r="H581" t="b">
        <v>0</v>
      </c>
    </row>
    <row r="582" spans="1:8" x14ac:dyDescent="0.15">
      <c r="A582" t="s">
        <v>161</v>
      </c>
      <c r="B582" t="s">
        <v>23</v>
      </c>
      <c r="C582">
        <v>1</v>
      </c>
      <c r="D582">
        <v>241</v>
      </c>
      <c r="E582">
        <v>1</v>
      </c>
      <c r="F582" t="s">
        <v>1739</v>
      </c>
      <c r="G582" t="b">
        <v>0</v>
      </c>
      <c r="H582" t="b">
        <v>0</v>
      </c>
    </row>
    <row r="583" spans="1:8" x14ac:dyDescent="0.15">
      <c r="A583" t="s">
        <v>165</v>
      </c>
      <c r="B583" t="s">
        <v>30</v>
      </c>
      <c r="C583">
        <v>1</v>
      </c>
      <c r="D583">
        <v>242</v>
      </c>
      <c r="E583">
        <v>1</v>
      </c>
      <c r="F583" t="s">
        <v>2401</v>
      </c>
      <c r="G583" t="b">
        <v>0</v>
      </c>
      <c r="H583" t="b">
        <v>0</v>
      </c>
    </row>
    <row r="584" spans="1:8" x14ac:dyDescent="0.15">
      <c r="A584" t="s">
        <v>165</v>
      </c>
      <c r="B584" t="s">
        <v>27</v>
      </c>
      <c r="C584">
        <v>1</v>
      </c>
      <c r="D584">
        <v>242</v>
      </c>
      <c r="E584">
        <v>1</v>
      </c>
      <c r="F584" t="s">
        <v>2758</v>
      </c>
      <c r="G584" t="b">
        <v>0</v>
      </c>
      <c r="H584" t="b">
        <v>0</v>
      </c>
    </row>
    <row r="585" spans="1:8" x14ac:dyDescent="0.15">
      <c r="A585" t="s">
        <v>165</v>
      </c>
      <c r="B585" t="s">
        <v>23</v>
      </c>
      <c r="C585">
        <v>1</v>
      </c>
      <c r="D585">
        <v>242</v>
      </c>
      <c r="E585">
        <v>1</v>
      </c>
      <c r="F585" t="s">
        <v>2543</v>
      </c>
      <c r="G585" t="b">
        <v>0</v>
      </c>
      <c r="H585" t="b">
        <v>0</v>
      </c>
    </row>
    <row r="586" spans="1:8" x14ac:dyDescent="0.15">
      <c r="A586" t="s">
        <v>163</v>
      </c>
      <c r="B586" t="s">
        <v>30</v>
      </c>
      <c r="C586">
        <v>1</v>
      </c>
      <c r="D586">
        <v>243</v>
      </c>
      <c r="E586">
        <v>1</v>
      </c>
      <c r="F586" t="s">
        <v>2273</v>
      </c>
      <c r="G586" t="b">
        <v>0</v>
      </c>
      <c r="H586" t="b">
        <v>0</v>
      </c>
    </row>
    <row r="587" spans="1:8" x14ac:dyDescent="0.15">
      <c r="A587" t="s">
        <v>163</v>
      </c>
      <c r="B587" t="s">
        <v>27</v>
      </c>
      <c r="C587">
        <v>1</v>
      </c>
      <c r="D587">
        <v>243</v>
      </c>
      <c r="E587">
        <v>1</v>
      </c>
      <c r="F587" t="s">
        <v>2670</v>
      </c>
      <c r="G587" t="b">
        <v>0</v>
      </c>
      <c r="H587" t="b">
        <v>0</v>
      </c>
    </row>
    <row r="588" spans="1:8" x14ac:dyDescent="0.15">
      <c r="A588" t="s">
        <v>163</v>
      </c>
      <c r="B588" t="s">
        <v>30</v>
      </c>
      <c r="C588">
        <v>1</v>
      </c>
      <c r="D588">
        <v>244</v>
      </c>
      <c r="E588">
        <v>2</v>
      </c>
      <c r="F588" t="s">
        <v>2256</v>
      </c>
      <c r="G588" t="b">
        <v>0</v>
      </c>
      <c r="H588" t="b">
        <v>0</v>
      </c>
    </row>
    <row r="589" spans="1:8" x14ac:dyDescent="0.15">
      <c r="A589" t="s">
        <v>163</v>
      </c>
      <c r="B589" t="s">
        <v>27</v>
      </c>
      <c r="C589">
        <v>1</v>
      </c>
      <c r="D589">
        <v>244</v>
      </c>
      <c r="E589">
        <v>2</v>
      </c>
      <c r="F589" t="s">
        <v>320</v>
      </c>
      <c r="G589" t="b">
        <v>0</v>
      </c>
      <c r="H589" t="b">
        <v>0</v>
      </c>
    </row>
    <row r="590" spans="1:8" x14ac:dyDescent="0.15">
      <c r="A590" t="s">
        <v>163</v>
      </c>
      <c r="B590" t="s">
        <v>23</v>
      </c>
      <c r="C590">
        <v>1</v>
      </c>
      <c r="D590">
        <v>244</v>
      </c>
      <c r="E590">
        <v>2</v>
      </c>
      <c r="F590" t="s">
        <v>2477</v>
      </c>
      <c r="G590" t="b">
        <v>0</v>
      </c>
      <c r="H590" t="b">
        <v>0</v>
      </c>
    </row>
    <row r="591" spans="1:8" x14ac:dyDescent="0.15">
      <c r="A591" t="s">
        <v>163</v>
      </c>
      <c r="B591" t="s">
        <v>144</v>
      </c>
      <c r="C591">
        <v>1</v>
      </c>
      <c r="D591">
        <v>245</v>
      </c>
      <c r="E591">
        <v>2</v>
      </c>
      <c r="F591" t="s">
        <v>2803</v>
      </c>
      <c r="G591" t="b">
        <v>0</v>
      </c>
      <c r="H591" t="b">
        <v>0</v>
      </c>
    </row>
    <row r="592" spans="1:8" x14ac:dyDescent="0.15">
      <c r="A592" t="s">
        <v>163</v>
      </c>
      <c r="B592" t="s">
        <v>322</v>
      </c>
      <c r="C592">
        <v>1</v>
      </c>
      <c r="D592">
        <v>245</v>
      </c>
      <c r="E592">
        <v>2</v>
      </c>
      <c r="F592" t="s">
        <v>2569</v>
      </c>
      <c r="G592" t="b">
        <v>0</v>
      </c>
      <c r="H592" t="b">
        <v>0</v>
      </c>
    </row>
    <row r="593" spans="1:8" x14ac:dyDescent="0.15">
      <c r="A593" t="s">
        <v>164</v>
      </c>
      <c r="B593" t="s">
        <v>23</v>
      </c>
      <c r="C593">
        <v>1</v>
      </c>
      <c r="D593">
        <v>245</v>
      </c>
      <c r="E593">
        <v>2</v>
      </c>
      <c r="F593" t="s">
        <v>2519</v>
      </c>
      <c r="G593" t="b">
        <v>0</v>
      </c>
      <c r="H593" t="b">
        <v>0</v>
      </c>
    </row>
    <row r="594" spans="1:8" x14ac:dyDescent="0.15">
      <c r="A594" t="s">
        <v>163</v>
      </c>
      <c r="B594" t="s">
        <v>23</v>
      </c>
      <c r="C594">
        <v>1</v>
      </c>
      <c r="D594">
        <v>246</v>
      </c>
      <c r="E594">
        <v>2</v>
      </c>
      <c r="F594" t="s">
        <v>2465</v>
      </c>
      <c r="G594" t="b">
        <v>0</v>
      </c>
      <c r="H594" t="b">
        <v>0</v>
      </c>
    </row>
    <row r="595" spans="1:8" x14ac:dyDescent="0.15">
      <c r="A595" t="s">
        <v>163</v>
      </c>
      <c r="B595" t="s">
        <v>144</v>
      </c>
      <c r="C595">
        <v>1</v>
      </c>
      <c r="D595">
        <v>246</v>
      </c>
      <c r="E595">
        <v>2</v>
      </c>
      <c r="F595" t="s">
        <v>2805</v>
      </c>
      <c r="G595" t="b">
        <v>0</v>
      </c>
      <c r="H595" t="b">
        <v>0</v>
      </c>
    </row>
    <row r="596" spans="1:8" x14ac:dyDescent="0.15">
      <c r="A596" t="s">
        <v>163</v>
      </c>
      <c r="B596" t="s">
        <v>30</v>
      </c>
      <c r="C596">
        <v>1</v>
      </c>
      <c r="D596">
        <v>247</v>
      </c>
      <c r="E596">
        <v>2</v>
      </c>
      <c r="F596" t="s">
        <v>2239</v>
      </c>
      <c r="G596" t="b">
        <v>0</v>
      </c>
      <c r="H596" t="b">
        <v>0</v>
      </c>
    </row>
    <row r="597" spans="1:8" x14ac:dyDescent="0.15">
      <c r="A597" t="s">
        <v>163</v>
      </c>
      <c r="B597" t="s">
        <v>27</v>
      </c>
      <c r="C597">
        <v>1</v>
      </c>
      <c r="D597">
        <v>247</v>
      </c>
      <c r="E597">
        <v>2</v>
      </c>
      <c r="F597" t="s">
        <v>2647</v>
      </c>
      <c r="G597" t="b">
        <v>0</v>
      </c>
      <c r="H597" t="b">
        <v>0</v>
      </c>
    </row>
    <row r="598" spans="1:8" x14ac:dyDescent="0.15">
      <c r="A598" t="s">
        <v>163</v>
      </c>
      <c r="B598" t="s">
        <v>23</v>
      </c>
      <c r="C598">
        <v>1</v>
      </c>
      <c r="D598">
        <v>247</v>
      </c>
      <c r="E598">
        <v>2</v>
      </c>
      <c r="F598" t="s">
        <v>2464</v>
      </c>
      <c r="G598" t="b">
        <v>0</v>
      </c>
      <c r="H598" t="b">
        <v>0</v>
      </c>
    </row>
    <row r="599" spans="1:8" x14ac:dyDescent="0.15">
      <c r="A599" t="s">
        <v>163</v>
      </c>
      <c r="B599" t="s">
        <v>30</v>
      </c>
      <c r="C599">
        <v>1</v>
      </c>
      <c r="D599">
        <v>248</v>
      </c>
      <c r="E599">
        <v>2</v>
      </c>
      <c r="F599" t="s">
        <v>2217</v>
      </c>
      <c r="G599" t="b">
        <v>0</v>
      </c>
      <c r="H599" t="b">
        <v>0</v>
      </c>
    </row>
    <row r="600" spans="1:8" x14ac:dyDescent="0.15">
      <c r="A600" t="s">
        <v>164</v>
      </c>
      <c r="B600" t="s">
        <v>30</v>
      </c>
      <c r="C600">
        <v>1</v>
      </c>
      <c r="D600">
        <v>248</v>
      </c>
      <c r="E600">
        <v>2</v>
      </c>
      <c r="F600" t="s">
        <v>2324</v>
      </c>
      <c r="G600" t="b">
        <v>0</v>
      </c>
      <c r="H600" t="b">
        <v>0</v>
      </c>
    </row>
    <row r="601" spans="1:8" x14ac:dyDescent="0.15">
      <c r="A601" t="s">
        <v>161</v>
      </c>
      <c r="B601" t="s">
        <v>30</v>
      </c>
      <c r="C601">
        <v>1</v>
      </c>
      <c r="D601">
        <v>249</v>
      </c>
      <c r="E601">
        <v>1</v>
      </c>
      <c r="F601" t="s">
        <v>1721</v>
      </c>
      <c r="G601" t="b">
        <v>0</v>
      </c>
      <c r="H601" t="b">
        <v>0</v>
      </c>
    </row>
    <row r="602" spans="1:8" x14ac:dyDescent="0.15">
      <c r="A602" t="s">
        <v>161</v>
      </c>
      <c r="B602" t="s">
        <v>27</v>
      </c>
      <c r="C602">
        <v>1</v>
      </c>
      <c r="D602">
        <v>249</v>
      </c>
      <c r="E602">
        <v>1</v>
      </c>
      <c r="F602" t="s">
        <v>1812</v>
      </c>
      <c r="G602" t="b">
        <v>0</v>
      </c>
      <c r="H602" t="b">
        <v>0</v>
      </c>
    </row>
    <row r="603" spans="1:8" x14ac:dyDescent="0.15">
      <c r="A603" t="s">
        <v>161</v>
      </c>
      <c r="B603" t="s">
        <v>23</v>
      </c>
      <c r="C603">
        <v>1</v>
      </c>
      <c r="D603">
        <v>249</v>
      </c>
      <c r="E603">
        <v>1</v>
      </c>
      <c r="F603" t="s">
        <v>2564</v>
      </c>
      <c r="G603" t="b">
        <v>0</v>
      </c>
      <c r="H603" t="b">
        <v>0</v>
      </c>
    </row>
    <row r="604" spans="1:8" x14ac:dyDescent="0.15">
      <c r="A604" t="s">
        <v>163</v>
      </c>
      <c r="B604" t="s">
        <v>27</v>
      </c>
      <c r="C604">
        <v>1</v>
      </c>
      <c r="D604">
        <v>250</v>
      </c>
      <c r="E604">
        <v>1</v>
      </c>
      <c r="F604" t="s">
        <v>2700</v>
      </c>
      <c r="G604" t="b">
        <v>0</v>
      </c>
      <c r="H604" t="b">
        <v>0</v>
      </c>
    </row>
    <row r="605" spans="1:8" x14ac:dyDescent="0.15">
      <c r="A605" t="s">
        <v>161</v>
      </c>
      <c r="B605" t="s">
        <v>30</v>
      </c>
      <c r="C605">
        <v>1</v>
      </c>
      <c r="D605">
        <v>250</v>
      </c>
      <c r="E605">
        <v>1</v>
      </c>
      <c r="F605" t="s">
        <v>1679</v>
      </c>
      <c r="G605" t="b">
        <v>0</v>
      </c>
      <c r="H605" t="b">
        <v>0</v>
      </c>
    </row>
    <row r="606" spans="1:8" x14ac:dyDescent="0.15">
      <c r="A606" t="s">
        <v>161</v>
      </c>
      <c r="B606" t="s">
        <v>27</v>
      </c>
      <c r="C606">
        <v>1</v>
      </c>
      <c r="D606">
        <v>250</v>
      </c>
      <c r="E606">
        <v>1</v>
      </c>
      <c r="F606" t="s">
        <v>1806</v>
      </c>
      <c r="G606" t="b">
        <v>0</v>
      </c>
      <c r="H606" t="b">
        <v>0</v>
      </c>
    </row>
    <row r="607" spans="1:8" x14ac:dyDescent="0.15">
      <c r="A607" t="s">
        <v>163</v>
      </c>
      <c r="B607" t="s">
        <v>30</v>
      </c>
      <c r="C607">
        <v>1</v>
      </c>
      <c r="D607">
        <v>251</v>
      </c>
      <c r="E607">
        <v>1</v>
      </c>
      <c r="F607" t="s">
        <v>1691</v>
      </c>
      <c r="G607" t="b">
        <v>0</v>
      </c>
      <c r="H607" t="b">
        <v>0</v>
      </c>
    </row>
    <row r="608" spans="1:8" x14ac:dyDescent="0.15">
      <c r="A608" t="s">
        <v>163</v>
      </c>
      <c r="B608" t="s">
        <v>23</v>
      </c>
      <c r="C608">
        <v>1</v>
      </c>
      <c r="D608">
        <v>251</v>
      </c>
      <c r="E608">
        <v>1</v>
      </c>
      <c r="F608" t="s">
        <v>1736</v>
      </c>
      <c r="G608" t="b">
        <v>0</v>
      </c>
      <c r="H608" t="b">
        <v>0</v>
      </c>
    </row>
    <row r="609" spans="1:8" x14ac:dyDescent="0.15">
      <c r="A609" t="s">
        <v>164</v>
      </c>
      <c r="B609" t="s">
        <v>27</v>
      </c>
      <c r="C609">
        <v>1</v>
      </c>
      <c r="D609">
        <v>251</v>
      </c>
      <c r="E609">
        <v>1</v>
      </c>
      <c r="F609" t="s">
        <v>1795</v>
      </c>
      <c r="G609" t="b">
        <v>0</v>
      </c>
      <c r="H609" t="b">
        <v>0</v>
      </c>
    </row>
    <row r="610" spans="1:8" x14ac:dyDescent="0.15">
      <c r="A610" t="s">
        <v>163</v>
      </c>
      <c r="B610" t="s">
        <v>30</v>
      </c>
      <c r="C610">
        <v>1</v>
      </c>
      <c r="D610">
        <v>252</v>
      </c>
      <c r="E610">
        <v>1</v>
      </c>
      <c r="F610" t="s">
        <v>2300</v>
      </c>
      <c r="G610" t="b">
        <v>0</v>
      </c>
      <c r="H610" t="b">
        <v>0</v>
      </c>
    </row>
    <row r="611" spans="1:8" x14ac:dyDescent="0.15">
      <c r="A611" t="s">
        <v>162</v>
      </c>
      <c r="B611" t="s">
        <v>23</v>
      </c>
      <c r="C611">
        <v>1</v>
      </c>
      <c r="D611">
        <v>252</v>
      </c>
      <c r="E611">
        <v>1</v>
      </c>
      <c r="F611" t="s">
        <v>1760</v>
      </c>
      <c r="G611" t="b">
        <v>0</v>
      </c>
      <c r="H611" t="b">
        <v>0</v>
      </c>
    </row>
    <row r="612" spans="1:8" x14ac:dyDescent="0.15">
      <c r="A612" t="s">
        <v>162</v>
      </c>
      <c r="B612" t="s">
        <v>144</v>
      </c>
      <c r="C612">
        <v>1</v>
      </c>
      <c r="D612">
        <v>252</v>
      </c>
      <c r="E612">
        <v>1</v>
      </c>
      <c r="F612" t="s">
        <v>2367</v>
      </c>
      <c r="G612" t="b">
        <v>0</v>
      </c>
      <c r="H612" t="b">
        <v>0</v>
      </c>
    </row>
    <row r="613" spans="1:8" x14ac:dyDescent="0.15">
      <c r="A613" t="s">
        <v>163</v>
      </c>
      <c r="B613" t="s">
        <v>30</v>
      </c>
      <c r="C613">
        <v>1</v>
      </c>
      <c r="D613">
        <v>253</v>
      </c>
      <c r="E613">
        <v>1</v>
      </c>
      <c r="F613" t="s">
        <v>1684</v>
      </c>
      <c r="G613" t="b">
        <v>0</v>
      </c>
      <c r="H613" t="b">
        <v>0</v>
      </c>
    </row>
    <row r="614" spans="1:8" x14ac:dyDescent="0.15">
      <c r="A614" t="s">
        <v>163</v>
      </c>
      <c r="B614" t="s">
        <v>27</v>
      </c>
      <c r="C614">
        <v>1</v>
      </c>
      <c r="D614">
        <v>253</v>
      </c>
      <c r="E614">
        <v>1</v>
      </c>
      <c r="F614" t="s">
        <v>2690</v>
      </c>
      <c r="G614" t="b">
        <v>0</v>
      </c>
      <c r="H614" t="b">
        <v>0</v>
      </c>
    </row>
    <row r="615" spans="1:8" x14ac:dyDescent="0.15">
      <c r="A615" t="s">
        <v>163</v>
      </c>
      <c r="B615" t="s">
        <v>30</v>
      </c>
      <c r="C615">
        <v>1</v>
      </c>
      <c r="D615">
        <v>254</v>
      </c>
      <c r="E615">
        <v>1</v>
      </c>
      <c r="F615" t="s">
        <v>2311</v>
      </c>
      <c r="G615" t="b">
        <v>0</v>
      </c>
      <c r="H615" t="b">
        <v>0</v>
      </c>
    </row>
    <row r="616" spans="1:8" x14ac:dyDescent="0.15">
      <c r="A616" t="s">
        <v>164</v>
      </c>
      <c r="B616" t="s">
        <v>27</v>
      </c>
      <c r="C616">
        <v>1</v>
      </c>
      <c r="D616">
        <v>254</v>
      </c>
      <c r="E616">
        <v>1</v>
      </c>
      <c r="F616" t="s">
        <v>2739</v>
      </c>
      <c r="G616" t="b">
        <v>0</v>
      </c>
      <c r="H616" t="b">
        <v>0</v>
      </c>
    </row>
    <row r="617" spans="1:8" x14ac:dyDescent="0.15">
      <c r="A617" t="s">
        <v>162</v>
      </c>
      <c r="B617" t="s">
        <v>23</v>
      </c>
      <c r="C617">
        <v>1</v>
      </c>
      <c r="D617">
        <v>254</v>
      </c>
      <c r="E617">
        <v>1</v>
      </c>
      <c r="F617" t="s">
        <v>2622</v>
      </c>
      <c r="G617" t="b">
        <v>0</v>
      </c>
      <c r="H617" t="b">
        <v>0</v>
      </c>
    </row>
    <row r="618" spans="1:8" x14ac:dyDescent="0.15">
      <c r="A618" t="s">
        <v>161</v>
      </c>
      <c r="B618" t="s">
        <v>30</v>
      </c>
      <c r="C618">
        <v>1</v>
      </c>
      <c r="D618">
        <v>255</v>
      </c>
      <c r="E618">
        <v>2</v>
      </c>
      <c r="F618" t="s">
        <v>2433</v>
      </c>
      <c r="G618" t="b">
        <v>0</v>
      </c>
      <c r="H618" t="b">
        <v>0</v>
      </c>
    </row>
    <row r="619" spans="1:8" x14ac:dyDescent="0.15">
      <c r="A619" t="s">
        <v>161</v>
      </c>
      <c r="B619" t="s">
        <v>27</v>
      </c>
      <c r="C619">
        <v>1</v>
      </c>
      <c r="D619">
        <v>255</v>
      </c>
      <c r="E619">
        <v>2</v>
      </c>
      <c r="F619" t="s">
        <v>2779</v>
      </c>
      <c r="G619" t="b">
        <v>0</v>
      </c>
      <c r="H619" t="b">
        <v>0</v>
      </c>
    </row>
    <row r="620" spans="1:8" x14ac:dyDescent="0.15">
      <c r="A620" t="s">
        <v>161</v>
      </c>
      <c r="B620" t="s">
        <v>23</v>
      </c>
      <c r="C620">
        <v>1</v>
      </c>
      <c r="D620">
        <v>255</v>
      </c>
      <c r="E620">
        <v>2</v>
      </c>
      <c r="F620" t="s">
        <v>2559</v>
      </c>
      <c r="G620" t="b">
        <v>0</v>
      </c>
      <c r="H620" t="b">
        <v>0</v>
      </c>
    </row>
    <row r="621" spans="1:8" x14ac:dyDescent="0.15">
      <c r="A621" t="s">
        <v>163</v>
      </c>
      <c r="B621" t="s">
        <v>30</v>
      </c>
      <c r="C621">
        <v>1</v>
      </c>
      <c r="D621">
        <v>256</v>
      </c>
      <c r="E621">
        <v>2</v>
      </c>
      <c r="F621" t="s">
        <v>2262</v>
      </c>
      <c r="G621" t="b">
        <v>0</v>
      </c>
      <c r="H621" t="b">
        <v>0</v>
      </c>
    </row>
    <row r="622" spans="1:8" x14ac:dyDescent="0.15">
      <c r="A622" t="s">
        <v>163</v>
      </c>
      <c r="B622" t="s">
        <v>27</v>
      </c>
      <c r="C622">
        <v>1</v>
      </c>
      <c r="D622">
        <v>256</v>
      </c>
      <c r="E622">
        <v>2</v>
      </c>
      <c r="F622" t="s">
        <v>1777</v>
      </c>
      <c r="G622" t="b">
        <v>0</v>
      </c>
      <c r="H622" t="b">
        <v>0</v>
      </c>
    </row>
    <row r="623" spans="1:8" x14ac:dyDescent="0.15">
      <c r="A623" t="s">
        <v>161</v>
      </c>
      <c r="B623" t="s">
        <v>30</v>
      </c>
      <c r="C623">
        <v>1</v>
      </c>
      <c r="D623">
        <v>256</v>
      </c>
      <c r="E623">
        <v>2</v>
      </c>
      <c r="F623" t="s">
        <v>2432</v>
      </c>
      <c r="G623" t="b">
        <v>0</v>
      </c>
      <c r="H623" t="b">
        <v>0</v>
      </c>
    </row>
    <row r="624" spans="1:8" x14ac:dyDescent="0.15">
      <c r="A624" t="s">
        <v>164</v>
      </c>
      <c r="B624" t="s">
        <v>30</v>
      </c>
      <c r="C624">
        <v>1</v>
      </c>
      <c r="D624">
        <v>257</v>
      </c>
      <c r="E624">
        <v>2</v>
      </c>
      <c r="F624" t="s">
        <v>2341</v>
      </c>
      <c r="G624" t="b">
        <v>0</v>
      </c>
      <c r="H624" t="b">
        <v>0</v>
      </c>
    </row>
    <row r="625" spans="1:8" x14ac:dyDescent="0.15">
      <c r="A625" t="s">
        <v>164</v>
      </c>
      <c r="B625" t="s">
        <v>23</v>
      </c>
      <c r="C625">
        <v>1</v>
      </c>
      <c r="D625">
        <v>257</v>
      </c>
      <c r="E625">
        <v>2</v>
      </c>
      <c r="F625" t="s">
        <v>2522</v>
      </c>
      <c r="G625" t="b">
        <v>0</v>
      </c>
      <c r="H625" t="b">
        <v>0</v>
      </c>
    </row>
    <row r="626" spans="1:8" x14ac:dyDescent="0.15">
      <c r="A626" t="s">
        <v>162</v>
      </c>
      <c r="B626" t="s">
        <v>23</v>
      </c>
      <c r="C626">
        <v>1</v>
      </c>
      <c r="D626">
        <v>257</v>
      </c>
      <c r="E626">
        <v>2</v>
      </c>
      <c r="F626" t="s">
        <v>2599</v>
      </c>
      <c r="G626" t="b">
        <v>0</v>
      </c>
      <c r="H626" t="b">
        <v>0</v>
      </c>
    </row>
    <row r="627" spans="1:8" x14ac:dyDescent="0.15">
      <c r="A627" t="s">
        <v>163</v>
      </c>
      <c r="B627" t="s">
        <v>30</v>
      </c>
      <c r="C627">
        <v>1</v>
      </c>
      <c r="D627">
        <v>258</v>
      </c>
      <c r="E627">
        <v>2</v>
      </c>
      <c r="F627" t="s">
        <v>1667</v>
      </c>
      <c r="G627" t="b">
        <v>0</v>
      </c>
      <c r="H627" t="b">
        <v>0</v>
      </c>
    </row>
    <row r="628" spans="1:8" x14ac:dyDescent="0.15">
      <c r="A628" t="s">
        <v>163</v>
      </c>
      <c r="B628" t="s">
        <v>27</v>
      </c>
      <c r="C628">
        <v>1</v>
      </c>
      <c r="D628">
        <v>258</v>
      </c>
      <c r="E628">
        <v>2</v>
      </c>
      <c r="F628" t="s">
        <v>1776</v>
      </c>
      <c r="G628" t="b">
        <v>0</v>
      </c>
      <c r="H628" t="b">
        <v>0</v>
      </c>
    </row>
    <row r="629" spans="1:8" x14ac:dyDescent="0.15">
      <c r="A629" t="s">
        <v>161</v>
      </c>
      <c r="B629" t="s">
        <v>30</v>
      </c>
      <c r="C629">
        <v>1</v>
      </c>
      <c r="D629">
        <v>258</v>
      </c>
      <c r="E629">
        <v>2</v>
      </c>
      <c r="F629" t="s">
        <v>2432</v>
      </c>
      <c r="G629" t="b">
        <v>0</v>
      </c>
      <c r="H629" t="b">
        <v>0</v>
      </c>
    </row>
    <row r="630" spans="1:8" x14ac:dyDescent="0.15">
      <c r="A630" t="s">
        <v>163</v>
      </c>
      <c r="B630" t="s">
        <v>30</v>
      </c>
      <c r="C630">
        <v>1</v>
      </c>
      <c r="D630">
        <v>259</v>
      </c>
      <c r="E630">
        <v>2</v>
      </c>
      <c r="F630" t="s">
        <v>1661</v>
      </c>
      <c r="G630" t="b">
        <v>0</v>
      </c>
      <c r="H630" t="b">
        <v>0</v>
      </c>
    </row>
    <row r="631" spans="1:8" x14ac:dyDescent="0.15">
      <c r="A631" t="s">
        <v>162</v>
      </c>
      <c r="B631" t="s">
        <v>23</v>
      </c>
      <c r="C631">
        <v>1</v>
      </c>
      <c r="D631">
        <v>259</v>
      </c>
      <c r="E631">
        <v>2</v>
      </c>
      <c r="F631" t="s">
        <v>1758</v>
      </c>
      <c r="G631" t="b">
        <v>0</v>
      </c>
      <c r="H631" t="b">
        <v>0</v>
      </c>
    </row>
    <row r="632" spans="1:8" x14ac:dyDescent="0.15">
      <c r="A632" t="s">
        <v>163</v>
      </c>
      <c r="B632" t="s">
        <v>30</v>
      </c>
      <c r="C632">
        <v>1</v>
      </c>
      <c r="D632">
        <v>260</v>
      </c>
      <c r="E632">
        <v>2</v>
      </c>
      <c r="F632" t="s">
        <v>1669</v>
      </c>
      <c r="G632" t="b">
        <v>0</v>
      </c>
      <c r="H632" t="b">
        <v>0</v>
      </c>
    </row>
    <row r="633" spans="1:8" x14ac:dyDescent="0.15">
      <c r="A633" t="s">
        <v>161</v>
      </c>
      <c r="B633" t="s">
        <v>27</v>
      </c>
      <c r="C633">
        <v>1</v>
      </c>
      <c r="D633">
        <v>260</v>
      </c>
      <c r="E633">
        <v>2</v>
      </c>
      <c r="F633" t="s">
        <v>1774</v>
      </c>
      <c r="G633" t="b">
        <v>0</v>
      </c>
      <c r="H633" t="b">
        <v>0</v>
      </c>
    </row>
    <row r="634" spans="1:8" x14ac:dyDescent="0.15">
      <c r="A634" t="s">
        <v>162</v>
      </c>
      <c r="B634" t="s">
        <v>23</v>
      </c>
      <c r="C634">
        <v>1</v>
      </c>
      <c r="D634">
        <v>260</v>
      </c>
      <c r="E634">
        <v>2</v>
      </c>
      <c r="F634" t="s">
        <v>2598</v>
      </c>
      <c r="G634" t="b">
        <v>0</v>
      </c>
      <c r="H634" t="b">
        <v>0</v>
      </c>
    </row>
    <row r="635" spans="1:8" x14ac:dyDescent="0.15">
      <c r="A635" t="s">
        <v>161</v>
      </c>
      <c r="B635" t="s">
        <v>30</v>
      </c>
      <c r="C635">
        <v>1</v>
      </c>
      <c r="D635">
        <v>261</v>
      </c>
      <c r="E635">
        <v>2</v>
      </c>
      <c r="F635" t="s">
        <v>2428</v>
      </c>
      <c r="G635" t="b">
        <v>0</v>
      </c>
      <c r="H635" t="b">
        <v>0</v>
      </c>
    </row>
    <row r="636" spans="1:8" x14ac:dyDescent="0.15">
      <c r="A636" t="s">
        <v>161</v>
      </c>
      <c r="B636" t="s">
        <v>27</v>
      </c>
      <c r="C636">
        <v>1</v>
      </c>
      <c r="D636">
        <v>261</v>
      </c>
      <c r="E636">
        <v>2</v>
      </c>
      <c r="F636" t="s">
        <v>1805</v>
      </c>
      <c r="G636" t="b">
        <v>0</v>
      </c>
      <c r="H636" t="b">
        <v>0</v>
      </c>
    </row>
    <row r="637" spans="1:8" x14ac:dyDescent="0.15">
      <c r="A637" t="s">
        <v>161</v>
      </c>
      <c r="B637" t="s">
        <v>23</v>
      </c>
      <c r="C637">
        <v>1</v>
      </c>
      <c r="D637">
        <v>261</v>
      </c>
      <c r="E637">
        <v>2</v>
      </c>
      <c r="F637" t="s">
        <v>2558</v>
      </c>
      <c r="G637" t="b">
        <v>0</v>
      </c>
      <c r="H637" t="b">
        <v>0</v>
      </c>
    </row>
    <row r="638" spans="1:8" x14ac:dyDescent="0.15">
      <c r="A638" t="s">
        <v>163</v>
      </c>
      <c r="B638" t="s">
        <v>30</v>
      </c>
      <c r="C638">
        <v>1</v>
      </c>
      <c r="D638">
        <v>262</v>
      </c>
      <c r="E638">
        <v>2</v>
      </c>
      <c r="F638" t="s">
        <v>1670</v>
      </c>
      <c r="G638" t="b">
        <v>0</v>
      </c>
      <c r="H638" t="b">
        <v>0</v>
      </c>
    </row>
    <row r="639" spans="1:8" x14ac:dyDescent="0.15">
      <c r="A639" t="s">
        <v>163</v>
      </c>
      <c r="B639" t="s">
        <v>27</v>
      </c>
      <c r="C639">
        <v>1</v>
      </c>
      <c r="D639">
        <v>262</v>
      </c>
      <c r="E639">
        <v>2</v>
      </c>
      <c r="F639" t="s">
        <v>2668</v>
      </c>
      <c r="G639" t="b">
        <v>0</v>
      </c>
      <c r="H639" t="b">
        <v>0</v>
      </c>
    </row>
    <row r="640" spans="1:8" x14ac:dyDescent="0.15">
      <c r="A640" t="s">
        <v>165</v>
      </c>
      <c r="B640" t="s">
        <v>30</v>
      </c>
      <c r="C640">
        <v>1</v>
      </c>
      <c r="D640">
        <v>262</v>
      </c>
      <c r="E640">
        <v>2</v>
      </c>
      <c r="F640" t="s">
        <v>2386</v>
      </c>
      <c r="G640" t="b">
        <v>0</v>
      </c>
      <c r="H640" t="b">
        <v>0</v>
      </c>
    </row>
    <row r="641" spans="1:8" x14ac:dyDescent="0.15">
      <c r="A641" t="s">
        <v>163</v>
      </c>
      <c r="B641" t="s">
        <v>30</v>
      </c>
      <c r="C641">
        <v>1</v>
      </c>
      <c r="D641">
        <v>263</v>
      </c>
      <c r="E641">
        <v>2</v>
      </c>
      <c r="F641" t="s">
        <v>1658</v>
      </c>
      <c r="G641" t="b">
        <v>0</v>
      </c>
      <c r="H641" t="b">
        <v>0</v>
      </c>
    </row>
    <row r="642" spans="1:8" x14ac:dyDescent="0.15">
      <c r="A642" t="s">
        <v>163</v>
      </c>
      <c r="B642" t="s">
        <v>27</v>
      </c>
      <c r="C642">
        <v>1</v>
      </c>
      <c r="D642">
        <v>263</v>
      </c>
      <c r="E642">
        <v>2</v>
      </c>
      <c r="F642" t="s">
        <v>1771</v>
      </c>
      <c r="G642" t="b">
        <v>0</v>
      </c>
      <c r="H642" t="b">
        <v>0</v>
      </c>
    </row>
    <row r="643" spans="1:8" x14ac:dyDescent="0.15">
      <c r="A643" t="s">
        <v>165</v>
      </c>
      <c r="B643" t="s">
        <v>30</v>
      </c>
      <c r="C643">
        <v>1</v>
      </c>
      <c r="D643">
        <v>263</v>
      </c>
      <c r="E643">
        <v>2</v>
      </c>
      <c r="F643" t="s">
        <v>1708</v>
      </c>
      <c r="G643" t="b">
        <v>0</v>
      </c>
      <c r="H643" t="b">
        <v>0</v>
      </c>
    </row>
    <row r="644" spans="1:8" x14ac:dyDescent="0.15">
      <c r="A644" t="s">
        <v>163</v>
      </c>
      <c r="B644" t="s">
        <v>30</v>
      </c>
      <c r="C644">
        <v>1</v>
      </c>
      <c r="D644">
        <v>264</v>
      </c>
      <c r="E644">
        <v>2</v>
      </c>
      <c r="F644" t="s">
        <v>1659</v>
      </c>
      <c r="G644" t="b">
        <v>0</v>
      </c>
      <c r="H644" t="b">
        <v>0</v>
      </c>
    </row>
    <row r="645" spans="1:8" x14ac:dyDescent="0.15">
      <c r="A645" t="s">
        <v>161</v>
      </c>
      <c r="B645" t="s">
        <v>27</v>
      </c>
      <c r="C645">
        <v>1</v>
      </c>
      <c r="D645">
        <v>264</v>
      </c>
      <c r="E645">
        <v>2</v>
      </c>
      <c r="F645" t="s">
        <v>2777</v>
      </c>
      <c r="G645" t="b">
        <v>0</v>
      </c>
      <c r="H645" t="b">
        <v>0</v>
      </c>
    </row>
    <row r="646" spans="1:8" x14ac:dyDescent="0.15">
      <c r="A646" t="s">
        <v>162</v>
      </c>
      <c r="B646" t="s">
        <v>23</v>
      </c>
      <c r="C646">
        <v>1</v>
      </c>
      <c r="D646">
        <v>264</v>
      </c>
      <c r="E646">
        <v>2</v>
      </c>
      <c r="F646" t="s">
        <v>1757</v>
      </c>
      <c r="G646" t="b">
        <v>0</v>
      </c>
      <c r="H646" t="b">
        <v>0</v>
      </c>
    </row>
    <row r="647" spans="1:8" x14ac:dyDescent="0.15">
      <c r="A647" t="s">
        <v>163</v>
      </c>
      <c r="B647" t="s">
        <v>27</v>
      </c>
      <c r="C647">
        <v>1</v>
      </c>
      <c r="D647">
        <v>265</v>
      </c>
      <c r="E647">
        <v>2</v>
      </c>
      <c r="F647" t="s">
        <v>1770</v>
      </c>
      <c r="G647" t="b">
        <v>0</v>
      </c>
      <c r="H647" t="b">
        <v>0</v>
      </c>
    </row>
    <row r="648" spans="1:8" x14ac:dyDescent="0.15">
      <c r="A648" t="s">
        <v>163</v>
      </c>
      <c r="B648" t="s">
        <v>23</v>
      </c>
      <c r="C648">
        <v>1</v>
      </c>
      <c r="D648">
        <v>265</v>
      </c>
      <c r="E648">
        <v>2</v>
      </c>
      <c r="F648" t="s">
        <v>2472</v>
      </c>
      <c r="G648" t="b">
        <v>0</v>
      </c>
      <c r="H648" t="b">
        <v>0</v>
      </c>
    </row>
    <row r="649" spans="1:8" x14ac:dyDescent="0.15">
      <c r="A649" t="s">
        <v>161</v>
      </c>
      <c r="B649" t="s">
        <v>30</v>
      </c>
      <c r="C649">
        <v>1</v>
      </c>
      <c r="D649">
        <v>265</v>
      </c>
      <c r="E649">
        <v>2</v>
      </c>
      <c r="F649" t="s">
        <v>1710</v>
      </c>
      <c r="G649" t="b">
        <v>0</v>
      </c>
      <c r="H649" t="b">
        <v>0</v>
      </c>
    </row>
    <row r="650" spans="1:8" x14ac:dyDescent="0.15">
      <c r="A650" t="s">
        <v>163</v>
      </c>
      <c r="B650" t="s">
        <v>30</v>
      </c>
      <c r="C650">
        <v>1</v>
      </c>
      <c r="D650">
        <v>266</v>
      </c>
      <c r="E650">
        <v>1</v>
      </c>
      <c r="F650" t="s">
        <v>2319</v>
      </c>
      <c r="G650" t="b">
        <v>0</v>
      </c>
      <c r="H650" t="b">
        <v>0</v>
      </c>
    </row>
    <row r="651" spans="1:8" x14ac:dyDescent="0.15">
      <c r="A651" t="s">
        <v>163</v>
      </c>
      <c r="B651" t="s">
        <v>27</v>
      </c>
      <c r="C651">
        <v>1</v>
      </c>
      <c r="D651">
        <v>266</v>
      </c>
      <c r="E651">
        <v>1</v>
      </c>
      <c r="F651" t="s">
        <v>2706</v>
      </c>
      <c r="G651" t="b">
        <v>0</v>
      </c>
      <c r="H651" t="b">
        <v>0</v>
      </c>
    </row>
    <row r="652" spans="1:8" x14ac:dyDescent="0.15">
      <c r="A652" t="s">
        <v>161</v>
      </c>
      <c r="B652" t="s">
        <v>27</v>
      </c>
      <c r="C652">
        <v>1</v>
      </c>
      <c r="D652">
        <v>266</v>
      </c>
      <c r="E652">
        <v>1</v>
      </c>
      <c r="F652" t="s">
        <v>2799</v>
      </c>
      <c r="G652" t="b">
        <v>0</v>
      </c>
      <c r="H652" t="b">
        <v>0</v>
      </c>
    </row>
    <row r="653" spans="1:8" x14ac:dyDescent="0.15">
      <c r="A653" t="s">
        <v>163</v>
      </c>
      <c r="B653" t="s">
        <v>30</v>
      </c>
      <c r="C653">
        <v>1</v>
      </c>
      <c r="D653">
        <v>267</v>
      </c>
      <c r="E653">
        <v>1</v>
      </c>
      <c r="F653" t="s">
        <v>2297</v>
      </c>
      <c r="G653" t="b">
        <v>0</v>
      </c>
      <c r="H653" t="b">
        <v>0</v>
      </c>
    </row>
    <row r="654" spans="1:8" x14ac:dyDescent="0.15">
      <c r="A654" t="s">
        <v>163</v>
      </c>
      <c r="B654" t="s">
        <v>27</v>
      </c>
      <c r="C654">
        <v>1</v>
      </c>
      <c r="D654">
        <v>267</v>
      </c>
      <c r="E654">
        <v>1</v>
      </c>
      <c r="F654" t="s">
        <v>2686</v>
      </c>
      <c r="G654" t="b">
        <v>0</v>
      </c>
      <c r="H654" t="b">
        <v>0</v>
      </c>
    </row>
    <row r="655" spans="1:8" x14ac:dyDescent="0.15">
      <c r="A655" t="s">
        <v>161</v>
      </c>
      <c r="B655" t="s">
        <v>30</v>
      </c>
      <c r="C655">
        <v>1</v>
      </c>
      <c r="D655">
        <v>267</v>
      </c>
      <c r="E655">
        <v>1</v>
      </c>
      <c r="F655" t="s">
        <v>2350</v>
      </c>
      <c r="G655" t="b">
        <v>0</v>
      </c>
      <c r="H655" t="b">
        <v>0</v>
      </c>
    </row>
    <row r="656" spans="1:8" x14ac:dyDescent="0.15">
      <c r="A656" t="s">
        <v>163</v>
      </c>
      <c r="B656" t="s">
        <v>27</v>
      </c>
      <c r="C656">
        <v>1</v>
      </c>
      <c r="D656">
        <v>268</v>
      </c>
      <c r="E656">
        <v>1</v>
      </c>
      <c r="F656" t="s">
        <v>2693</v>
      </c>
      <c r="G656" t="b">
        <v>0</v>
      </c>
      <c r="H656" t="b">
        <v>0</v>
      </c>
    </row>
    <row r="657" spans="1:8" x14ac:dyDescent="0.15">
      <c r="A657" t="s">
        <v>163</v>
      </c>
      <c r="B657" t="s">
        <v>23</v>
      </c>
      <c r="C657">
        <v>1</v>
      </c>
      <c r="D657">
        <v>268</v>
      </c>
      <c r="E657">
        <v>1</v>
      </c>
      <c r="F657" t="s">
        <v>2493</v>
      </c>
      <c r="G657" t="b">
        <v>0</v>
      </c>
      <c r="H657" t="b">
        <v>0</v>
      </c>
    </row>
    <row r="658" spans="1:8" x14ac:dyDescent="0.15">
      <c r="A658" t="s">
        <v>163</v>
      </c>
      <c r="B658" t="s">
        <v>144</v>
      </c>
      <c r="C658">
        <v>1</v>
      </c>
      <c r="D658">
        <v>268</v>
      </c>
      <c r="E658">
        <v>1</v>
      </c>
      <c r="F658" t="s">
        <v>2818</v>
      </c>
      <c r="G658" t="b">
        <v>0</v>
      </c>
      <c r="H658" t="b">
        <v>0</v>
      </c>
    </row>
    <row r="659" spans="1:8" x14ac:dyDescent="0.15">
      <c r="A659" t="s">
        <v>163</v>
      </c>
      <c r="B659" t="s">
        <v>30</v>
      </c>
      <c r="C659">
        <v>1</v>
      </c>
      <c r="D659">
        <v>269</v>
      </c>
      <c r="E659">
        <v>2</v>
      </c>
      <c r="F659" t="s">
        <v>2254</v>
      </c>
      <c r="G659" t="b">
        <v>0</v>
      </c>
      <c r="H659" t="b">
        <v>0</v>
      </c>
    </row>
    <row r="660" spans="1:8" x14ac:dyDescent="0.15">
      <c r="A660" t="s">
        <v>163</v>
      </c>
      <c r="B660" t="s">
        <v>27</v>
      </c>
      <c r="C660">
        <v>1</v>
      </c>
      <c r="D660">
        <v>269</v>
      </c>
      <c r="E660">
        <v>2</v>
      </c>
      <c r="F660" t="s">
        <v>2660</v>
      </c>
      <c r="G660" t="b">
        <v>0</v>
      </c>
      <c r="H660" t="b">
        <v>0</v>
      </c>
    </row>
    <row r="661" spans="1:8" x14ac:dyDescent="0.15">
      <c r="A661" t="s">
        <v>161</v>
      </c>
      <c r="B661" t="s">
        <v>30</v>
      </c>
      <c r="C661">
        <v>1</v>
      </c>
      <c r="D661">
        <v>269</v>
      </c>
      <c r="E661">
        <v>2</v>
      </c>
      <c r="F661" t="s">
        <v>2430</v>
      </c>
      <c r="G661" t="b">
        <v>0</v>
      </c>
      <c r="H661" t="b">
        <v>0</v>
      </c>
    </row>
    <row r="662" spans="1:8" x14ac:dyDescent="0.15">
      <c r="A662" t="s">
        <v>163</v>
      </c>
      <c r="B662" t="s">
        <v>30</v>
      </c>
      <c r="C662">
        <v>1</v>
      </c>
      <c r="D662">
        <v>270</v>
      </c>
      <c r="E662">
        <v>2</v>
      </c>
      <c r="F662" t="s">
        <v>1670</v>
      </c>
      <c r="G662" t="b">
        <v>0</v>
      </c>
      <c r="H662" t="b">
        <v>0</v>
      </c>
    </row>
    <row r="663" spans="1:8" x14ac:dyDescent="0.15">
      <c r="A663" t="s">
        <v>163</v>
      </c>
      <c r="B663" t="s">
        <v>27</v>
      </c>
      <c r="C663">
        <v>1</v>
      </c>
      <c r="D663">
        <v>270</v>
      </c>
      <c r="E663">
        <v>2</v>
      </c>
      <c r="F663" t="s">
        <v>2666</v>
      </c>
      <c r="G663" t="b">
        <v>0</v>
      </c>
      <c r="H663" t="b">
        <v>0</v>
      </c>
    </row>
    <row r="664" spans="1:8" x14ac:dyDescent="0.15">
      <c r="A664" t="s">
        <v>161</v>
      </c>
      <c r="B664" t="s">
        <v>30</v>
      </c>
      <c r="C664">
        <v>1</v>
      </c>
      <c r="D664">
        <v>270</v>
      </c>
      <c r="E664">
        <v>2</v>
      </c>
      <c r="F664" t="s">
        <v>2425</v>
      </c>
      <c r="G664" t="b">
        <v>0</v>
      </c>
      <c r="H664" t="b">
        <v>0</v>
      </c>
    </row>
    <row r="665" spans="1:8" x14ac:dyDescent="0.15">
      <c r="A665" t="s">
        <v>163</v>
      </c>
      <c r="B665" t="s">
        <v>30</v>
      </c>
      <c r="C665">
        <v>1</v>
      </c>
      <c r="D665">
        <v>271</v>
      </c>
      <c r="E665">
        <v>2</v>
      </c>
      <c r="F665" t="s">
        <v>1664</v>
      </c>
      <c r="G665" t="b">
        <v>0</v>
      </c>
      <c r="H665" t="b">
        <v>0</v>
      </c>
    </row>
    <row r="666" spans="1:8" x14ac:dyDescent="0.15">
      <c r="A666" t="s">
        <v>163</v>
      </c>
      <c r="B666" t="s">
        <v>27</v>
      </c>
      <c r="C666">
        <v>1</v>
      </c>
      <c r="D666">
        <v>271</v>
      </c>
      <c r="E666">
        <v>2</v>
      </c>
      <c r="F666" t="s">
        <v>1773</v>
      </c>
      <c r="G666" t="b">
        <v>0</v>
      </c>
      <c r="H666" t="b">
        <v>0</v>
      </c>
    </row>
    <row r="667" spans="1:8" x14ac:dyDescent="0.15">
      <c r="A667" t="s">
        <v>165</v>
      </c>
      <c r="B667" t="s">
        <v>30</v>
      </c>
      <c r="C667">
        <v>1</v>
      </c>
      <c r="D667">
        <v>271</v>
      </c>
      <c r="E667">
        <v>2</v>
      </c>
      <c r="F667" t="s">
        <v>2381</v>
      </c>
      <c r="G667" t="b">
        <v>0</v>
      </c>
      <c r="H667" t="b">
        <v>0</v>
      </c>
    </row>
    <row r="668" spans="1:8" x14ac:dyDescent="0.15">
      <c r="A668" t="s">
        <v>164</v>
      </c>
      <c r="B668" t="s">
        <v>30</v>
      </c>
      <c r="C668">
        <v>1</v>
      </c>
      <c r="D668">
        <v>272</v>
      </c>
      <c r="E668">
        <v>2</v>
      </c>
      <c r="F668" t="s">
        <v>2342</v>
      </c>
      <c r="G668" t="b">
        <v>0</v>
      </c>
      <c r="H668" t="b">
        <v>0</v>
      </c>
    </row>
    <row r="669" spans="1:8" x14ac:dyDescent="0.15">
      <c r="A669" t="s">
        <v>164</v>
      </c>
      <c r="B669" t="s">
        <v>27</v>
      </c>
      <c r="C669">
        <v>1</v>
      </c>
      <c r="D669">
        <v>272</v>
      </c>
      <c r="E669">
        <v>2</v>
      </c>
      <c r="F669" t="s">
        <v>1790</v>
      </c>
      <c r="G669" t="b">
        <v>0</v>
      </c>
      <c r="H669" t="b">
        <v>0</v>
      </c>
    </row>
    <row r="670" spans="1:8" x14ac:dyDescent="0.15">
      <c r="A670" t="s">
        <v>164</v>
      </c>
      <c r="B670" t="s">
        <v>23</v>
      </c>
      <c r="C670">
        <v>1</v>
      </c>
      <c r="D670">
        <v>272</v>
      </c>
      <c r="E670">
        <v>2</v>
      </c>
      <c r="F670" t="s">
        <v>2520</v>
      </c>
      <c r="G670" t="b">
        <v>0</v>
      </c>
      <c r="H670" t="b">
        <v>0</v>
      </c>
    </row>
    <row r="671" spans="1:8" x14ac:dyDescent="0.15">
      <c r="A671" t="s">
        <v>165</v>
      </c>
      <c r="B671" t="s">
        <v>30</v>
      </c>
      <c r="C671">
        <v>1</v>
      </c>
      <c r="D671">
        <v>273</v>
      </c>
      <c r="E671">
        <v>2</v>
      </c>
      <c r="F671" t="s">
        <v>2376</v>
      </c>
      <c r="G671" t="b">
        <v>0</v>
      </c>
      <c r="H671" t="b">
        <v>0</v>
      </c>
    </row>
    <row r="672" spans="1:8" x14ac:dyDescent="0.15">
      <c r="A672" t="s">
        <v>165</v>
      </c>
      <c r="B672" t="s">
        <v>27</v>
      </c>
      <c r="C672">
        <v>1</v>
      </c>
      <c r="D672">
        <v>273</v>
      </c>
      <c r="E672">
        <v>2</v>
      </c>
      <c r="F672" t="s">
        <v>2742</v>
      </c>
      <c r="G672" t="b">
        <v>0</v>
      </c>
      <c r="H672" t="b">
        <v>0</v>
      </c>
    </row>
    <row r="673" spans="1:8" x14ac:dyDescent="0.15">
      <c r="A673" t="s">
        <v>161</v>
      </c>
      <c r="B673" t="s">
        <v>30</v>
      </c>
      <c r="C673">
        <v>1</v>
      </c>
      <c r="D673">
        <v>273</v>
      </c>
      <c r="E673">
        <v>2</v>
      </c>
      <c r="F673" t="s">
        <v>2416</v>
      </c>
      <c r="G673" t="b">
        <v>0</v>
      </c>
      <c r="H673" t="b">
        <v>0</v>
      </c>
    </row>
    <row r="674" spans="1:8" x14ac:dyDescent="0.15">
      <c r="A674" t="s">
        <v>163</v>
      </c>
      <c r="B674" t="s">
        <v>23</v>
      </c>
      <c r="C674">
        <v>1</v>
      </c>
      <c r="D674">
        <v>274</v>
      </c>
      <c r="E674">
        <v>1</v>
      </c>
      <c r="F674" t="s">
        <v>1737</v>
      </c>
      <c r="G674" t="b">
        <v>0</v>
      </c>
      <c r="H674" t="b">
        <v>0</v>
      </c>
    </row>
    <row r="675" spans="1:8" x14ac:dyDescent="0.15">
      <c r="A675" t="s">
        <v>161</v>
      </c>
      <c r="B675" t="s">
        <v>27</v>
      </c>
      <c r="C675">
        <v>1</v>
      </c>
      <c r="D675">
        <v>274</v>
      </c>
      <c r="E675">
        <v>1</v>
      </c>
      <c r="F675" t="s">
        <v>1808</v>
      </c>
      <c r="G675" t="b">
        <v>0</v>
      </c>
      <c r="H675" t="b">
        <v>0</v>
      </c>
    </row>
    <row r="676" spans="1:8" x14ac:dyDescent="0.15">
      <c r="A676" t="s">
        <v>163</v>
      </c>
      <c r="B676" t="s">
        <v>144</v>
      </c>
      <c r="C676">
        <v>1</v>
      </c>
      <c r="D676">
        <v>275</v>
      </c>
      <c r="E676">
        <v>1</v>
      </c>
      <c r="F676" t="s">
        <v>1819</v>
      </c>
      <c r="G676" t="b">
        <v>0</v>
      </c>
      <c r="H676" t="b">
        <v>0</v>
      </c>
    </row>
    <row r="677" spans="1:8" x14ac:dyDescent="0.15">
      <c r="A677" t="s">
        <v>163</v>
      </c>
      <c r="B677" t="s">
        <v>323</v>
      </c>
      <c r="C677">
        <v>1</v>
      </c>
      <c r="D677">
        <v>275</v>
      </c>
      <c r="E677">
        <v>1</v>
      </c>
      <c r="F677" t="s">
        <v>2571</v>
      </c>
      <c r="G677" t="b">
        <v>0</v>
      </c>
      <c r="H677" t="b">
        <v>0</v>
      </c>
    </row>
    <row r="678" spans="1:8" x14ac:dyDescent="0.15">
      <c r="A678" t="s">
        <v>161</v>
      </c>
      <c r="B678" t="s">
        <v>30</v>
      </c>
      <c r="C678">
        <v>1</v>
      </c>
      <c r="D678">
        <v>276</v>
      </c>
      <c r="E678">
        <v>1</v>
      </c>
      <c r="F678" t="s">
        <v>2450</v>
      </c>
      <c r="G678" t="b">
        <v>0</v>
      </c>
      <c r="H678" t="b">
        <v>0</v>
      </c>
    </row>
    <row r="679" spans="1:8" x14ac:dyDescent="0.15">
      <c r="A679" t="s">
        <v>161</v>
      </c>
      <c r="B679" t="s">
        <v>27</v>
      </c>
      <c r="C679">
        <v>1</v>
      </c>
      <c r="D679">
        <v>276</v>
      </c>
      <c r="E679">
        <v>1</v>
      </c>
      <c r="F679" t="s">
        <v>2793</v>
      </c>
      <c r="G679" t="b">
        <v>0</v>
      </c>
      <c r="H679" t="b">
        <v>0</v>
      </c>
    </row>
    <row r="680" spans="1:8" x14ac:dyDescent="0.15">
      <c r="A680" t="s">
        <v>162</v>
      </c>
      <c r="B680" t="s">
        <v>23</v>
      </c>
      <c r="C680">
        <v>1</v>
      </c>
      <c r="D680">
        <v>276</v>
      </c>
      <c r="E680">
        <v>1</v>
      </c>
      <c r="F680" t="s">
        <v>2607</v>
      </c>
      <c r="G680" t="b">
        <v>0</v>
      </c>
      <c r="H680" t="b">
        <v>0</v>
      </c>
    </row>
    <row r="681" spans="1:8" x14ac:dyDescent="0.15">
      <c r="A681" t="s">
        <v>164</v>
      </c>
      <c r="B681" t="s">
        <v>30</v>
      </c>
      <c r="C681">
        <v>1</v>
      </c>
      <c r="D681">
        <v>277</v>
      </c>
      <c r="E681">
        <v>1</v>
      </c>
      <c r="F681" t="s">
        <v>2217</v>
      </c>
      <c r="G681" t="b">
        <v>0</v>
      </c>
      <c r="H681" t="b">
        <v>0</v>
      </c>
    </row>
    <row r="682" spans="1:8" x14ac:dyDescent="0.15">
      <c r="A682" t="s">
        <v>165</v>
      </c>
      <c r="B682" t="s">
        <v>30</v>
      </c>
      <c r="C682">
        <v>1</v>
      </c>
      <c r="D682">
        <v>277</v>
      </c>
      <c r="E682">
        <v>1</v>
      </c>
      <c r="F682" t="s">
        <v>2389</v>
      </c>
      <c r="G682" t="b">
        <v>0</v>
      </c>
      <c r="H682" t="b">
        <v>0</v>
      </c>
    </row>
    <row r="683" spans="1:8" x14ac:dyDescent="0.15">
      <c r="A683" t="s">
        <v>162</v>
      </c>
      <c r="B683" t="s">
        <v>23</v>
      </c>
      <c r="C683">
        <v>1</v>
      </c>
      <c r="D683">
        <v>277</v>
      </c>
      <c r="E683">
        <v>1</v>
      </c>
      <c r="F683" t="s">
        <v>2601</v>
      </c>
      <c r="G683" t="b">
        <v>0</v>
      </c>
      <c r="H683" t="b">
        <v>0</v>
      </c>
    </row>
    <row r="684" spans="1:8" x14ac:dyDescent="0.15">
      <c r="A684" t="s">
        <v>163</v>
      </c>
      <c r="B684" t="s">
        <v>23</v>
      </c>
      <c r="C684">
        <v>1</v>
      </c>
      <c r="D684">
        <v>278</v>
      </c>
      <c r="E684">
        <v>2</v>
      </c>
      <c r="F684" t="s">
        <v>2471</v>
      </c>
      <c r="G684" t="b">
        <v>0</v>
      </c>
      <c r="H684" t="b">
        <v>0</v>
      </c>
    </row>
    <row r="685" spans="1:8" x14ac:dyDescent="0.15">
      <c r="A685" t="s">
        <v>162</v>
      </c>
      <c r="B685" t="s">
        <v>23</v>
      </c>
      <c r="C685">
        <v>1</v>
      </c>
      <c r="D685">
        <v>278</v>
      </c>
      <c r="E685">
        <v>2</v>
      </c>
      <c r="F685" t="s">
        <v>2594</v>
      </c>
      <c r="G685" t="b">
        <v>0</v>
      </c>
      <c r="H685" t="b">
        <v>0</v>
      </c>
    </row>
    <row r="686" spans="1:8" x14ac:dyDescent="0.15">
      <c r="A686" t="s">
        <v>163</v>
      </c>
      <c r="B686" t="s">
        <v>30</v>
      </c>
      <c r="C686">
        <v>1</v>
      </c>
      <c r="D686">
        <v>279</v>
      </c>
      <c r="E686">
        <v>2</v>
      </c>
      <c r="F686" t="s">
        <v>2242</v>
      </c>
      <c r="G686" t="b">
        <v>0</v>
      </c>
      <c r="H686" t="b">
        <v>0</v>
      </c>
    </row>
    <row r="687" spans="1:8" x14ac:dyDescent="0.15">
      <c r="A687" t="s">
        <v>161</v>
      </c>
      <c r="B687" t="s">
        <v>30</v>
      </c>
      <c r="C687">
        <v>1</v>
      </c>
      <c r="D687">
        <v>279</v>
      </c>
      <c r="E687">
        <v>2</v>
      </c>
      <c r="F687" t="s">
        <v>1673</v>
      </c>
      <c r="G687" t="b">
        <v>0</v>
      </c>
      <c r="H687" t="b">
        <v>0</v>
      </c>
    </row>
    <row r="688" spans="1:8" x14ac:dyDescent="0.15">
      <c r="A688" t="s">
        <v>162</v>
      </c>
      <c r="B688" t="s">
        <v>23</v>
      </c>
      <c r="C688">
        <v>1</v>
      </c>
      <c r="D688">
        <v>279</v>
      </c>
      <c r="E688">
        <v>2</v>
      </c>
      <c r="F688" t="s">
        <v>2587</v>
      </c>
      <c r="G688" t="b">
        <v>0</v>
      </c>
      <c r="H688" t="b">
        <v>0</v>
      </c>
    </row>
    <row r="689" spans="1:8" x14ac:dyDescent="0.15">
      <c r="A689" t="s">
        <v>163</v>
      </c>
      <c r="B689" t="s">
        <v>27</v>
      </c>
      <c r="C689">
        <v>1</v>
      </c>
      <c r="D689">
        <v>280</v>
      </c>
      <c r="E689">
        <v>1</v>
      </c>
      <c r="F689" t="s">
        <v>1787</v>
      </c>
      <c r="G689" t="b">
        <v>0</v>
      </c>
      <c r="H689" t="b">
        <v>0</v>
      </c>
    </row>
    <row r="690" spans="1:8" x14ac:dyDescent="0.15">
      <c r="A690" t="s">
        <v>163</v>
      </c>
      <c r="B690" t="s">
        <v>23</v>
      </c>
      <c r="C690">
        <v>1</v>
      </c>
      <c r="D690">
        <v>280</v>
      </c>
      <c r="E690">
        <v>1</v>
      </c>
      <c r="F690" t="s">
        <v>1738</v>
      </c>
      <c r="G690" t="b">
        <v>0</v>
      </c>
      <c r="H690" t="b">
        <v>0</v>
      </c>
    </row>
    <row r="691" spans="1:8" x14ac:dyDescent="0.15">
      <c r="A691" t="s">
        <v>163</v>
      </c>
      <c r="B691" t="s">
        <v>30</v>
      </c>
      <c r="C691">
        <v>1</v>
      </c>
      <c r="D691">
        <v>281</v>
      </c>
      <c r="E691">
        <v>1</v>
      </c>
      <c r="F691" t="s">
        <v>2301</v>
      </c>
      <c r="G691" t="b">
        <v>0</v>
      </c>
      <c r="H691" t="b">
        <v>0</v>
      </c>
    </row>
    <row r="692" spans="1:8" x14ac:dyDescent="0.15">
      <c r="A692" t="s">
        <v>163</v>
      </c>
      <c r="B692" t="s">
        <v>30</v>
      </c>
      <c r="C692">
        <v>1</v>
      </c>
      <c r="D692">
        <v>282</v>
      </c>
      <c r="E692">
        <v>1</v>
      </c>
      <c r="F692" t="s">
        <v>2305</v>
      </c>
      <c r="G692" t="b">
        <v>0</v>
      </c>
      <c r="H692" t="b">
        <v>0</v>
      </c>
    </row>
    <row r="693" spans="1:8" x14ac:dyDescent="0.15">
      <c r="A693" t="s">
        <v>161</v>
      </c>
      <c r="B693" t="s">
        <v>27</v>
      </c>
      <c r="C693">
        <v>1</v>
      </c>
      <c r="D693">
        <v>283</v>
      </c>
      <c r="E693">
        <v>1</v>
      </c>
      <c r="F693" t="s">
        <v>2796</v>
      </c>
      <c r="G693" t="b">
        <v>0</v>
      </c>
      <c r="H693" t="b">
        <v>0</v>
      </c>
    </row>
    <row r="694" spans="1:8" x14ac:dyDescent="0.15">
      <c r="A694" t="s">
        <v>161</v>
      </c>
      <c r="B694" t="s">
        <v>23</v>
      </c>
      <c r="C694">
        <v>1</v>
      </c>
      <c r="D694">
        <v>283</v>
      </c>
      <c r="E694">
        <v>1</v>
      </c>
      <c r="F694" t="s">
        <v>2565</v>
      </c>
      <c r="G694" t="b">
        <v>0</v>
      </c>
      <c r="H694" t="b">
        <v>0</v>
      </c>
    </row>
    <row r="695" spans="1:8" x14ac:dyDescent="0.15">
      <c r="A695" t="s">
        <v>163</v>
      </c>
      <c r="B695" t="s">
        <v>30</v>
      </c>
      <c r="C695">
        <v>1</v>
      </c>
      <c r="D695">
        <v>284</v>
      </c>
      <c r="E695">
        <v>1</v>
      </c>
      <c r="F695" t="s">
        <v>2310</v>
      </c>
      <c r="G695" t="b">
        <v>0</v>
      </c>
      <c r="H695" t="b">
        <v>0</v>
      </c>
    </row>
    <row r="696" spans="1:8" x14ac:dyDescent="0.15">
      <c r="A696" t="s">
        <v>163</v>
      </c>
      <c r="B696" t="s">
        <v>23</v>
      </c>
      <c r="C696">
        <v>1</v>
      </c>
      <c r="D696">
        <v>284</v>
      </c>
      <c r="E696">
        <v>1</v>
      </c>
      <c r="F696" t="s">
        <v>2509</v>
      </c>
      <c r="G696" t="b">
        <v>0</v>
      </c>
      <c r="H696" t="b">
        <v>0</v>
      </c>
    </row>
    <row r="697" spans="1:8" x14ac:dyDescent="0.15">
      <c r="A697" t="s">
        <v>161</v>
      </c>
      <c r="B697" t="s">
        <v>27</v>
      </c>
      <c r="C697">
        <v>1</v>
      </c>
      <c r="D697">
        <v>284</v>
      </c>
      <c r="E697">
        <v>1</v>
      </c>
      <c r="F697" t="s">
        <v>2794</v>
      </c>
      <c r="G697" t="b">
        <v>0</v>
      </c>
      <c r="H697" t="b">
        <v>0</v>
      </c>
    </row>
    <row r="698" spans="1:8" x14ac:dyDescent="0.15">
      <c r="A698" t="s">
        <v>165</v>
      </c>
      <c r="B698" t="s">
        <v>27</v>
      </c>
      <c r="C698">
        <v>1</v>
      </c>
      <c r="D698">
        <v>285</v>
      </c>
      <c r="E698">
        <v>1</v>
      </c>
      <c r="F698" t="s">
        <v>2765</v>
      </c>
      <c r="G698" t="b">
        <v>0</v>
      </c>
      <c r="H698" t="b">
        <v>0</v>
      </c>
    </row>
    <row r="699" spans="1:8" x14ac:dyDescent="0.15">
      <c r="A699" t="s">
        <v>165</v>
      </c>
      <c r="B699" t="s">
        <v>23</v>
      </c>
      <c r="C699">
        <v>1</v>
      </c>
      <c r="D699">
        <v>285</v>
      </c>
      <c r="E699">
        <v>1</v>
      </c>
      <c r="F699" t="s">
        <v>2555</v>
      </c>
      <c r="G699" t="b">
        <v>0</v>
      </c>
      <c r="H699" t="b">
        <v>0</v>
      </c>
    </row>
    <row r="700" spans="1:8" x14ac:dyDescent="0.15">
      <c r="A700" t="s">
        <v>163</v>
      </c>
      <c r="B700" t="s">
        <v>30</v>
      </c>
      <c r="C700">
        <v>1</v>
      </c>
      <c r="D700">
        <v>286</v>
      </c>
      <c r="E700">
        <v>1</v>
      </c>
      <c r="F700" t="s">
        <v>2292</v>
      </c>
      <c r="G700" t="b">
        <v>0</v>
      </c>
      <c r="H700" t="b">
        <v>0</v>
      </c>
    </row>
    <row r="701" spans="1:8" x14ac:dyDescent="0.15">
      <c r="A701" t="s">
        <v>163</v>
      </c>
      <c r="B701" t="s">
        <v>27</v>
      </c>
      <c r="C701">
        <v>1</v>
      </c>
      <c r="D701">
        <v>286</v>
      </c>
      <c r="E701">
        <v>1</v>
      </c>
      <c r="F701" t="s">
        <v>1781</v>
      </c>
      <c r="G701" t="b">
        <v>0</v>
      </c>
      <c r="H701" t="b">
        <v>0</v>
      </c>
    </row>
    <row r="702" spans="1:8" x14ac:dyDescent="0.15">
      <c r="A702" t="s">
        <v>161</v>
      </c>
      <c r="B702" t="s">
        <v>30</v>
      </c>
      <c r="C702">
        <v>1</v>
      </c>
      <c r="D702">
        <v>287</v>
      </c>
      <c r="E702">
        <v>1</v>
      </c>
      <c r="F702" t="s">
        <v>2455</v>
      </c>
      <c r="G702" t="b">
        <v>0</v>
      </c>
      <c r="H702" t="b">
        <v>0</v>
      </c>
    </row>
    <row r="703" spans="1:8" x14ac:dyDescent="0.15">
      <c r="A703" t="s">
        <v>161</v>
      </c>
      <c r="B703" t="s">
        <v>27</v>
      </c>
      <c r="C703">
        <v>1</v>
      </c>
      <c r="D703">
        <v>287</v>
      </c>
      <c r="E703">
        <v>1</v>
      </c>
      <c r="F703" t="s">
        <v>2789</v>
      </c>
      <c r="G703" t="b">
        <v>0</v>
      </c>
      <c r="H703" t="b">
        <v>0</v>
      </c>
    </row>
    <row r="704" spans="1:8" x14ac:dyDescent="0.15">
      <c r="A704" t="s">
        <v>163</v>
      </c>
      <c r="B704" t="s">
        <v>30</v>
      </c>
      <c r="C704">
        <v>1</v>
      </c>
      <c r="D704">
        <v>288</v>
      </c>
      <c r="E704">
        <v>1</v>
      </c>
      <c r="F704" t="s">
        <v>2295</v>
      </c>
      <c r="G704" t="b">
        <v>0</v>
      </c>
      <c r="H704" t="b">
        <v>0</v>
      </c>
    </row>
    <row r="705" spans="1:8" x14ac:dyDescent="0.15">
      <c r="A705" t="s">
        <v>163</v>
      </c>
      <c r="B705" t="s">
        <v>27</v>
      </c>
      <c r="C705">
        <v>1</v>
      </c>
      <c r="D705">
        <v>288</v>
      </c>
      <c r="E705">
        <v>1</v>
      </c>
      <c r="F705" t="s">
        <v>2683</v>
      </c>
      <c r="G705" t="b">
        <v>0</v>
      </c>
      <c r="H705" t="b">
        <v>0</v>
      </c>
    </row>
    <row r="706" spans="1:8" x14ac:dyDescent="0.15">
      <c r="A706" t="s">
        <v>163</v>
      </c>
      <c r="B706" t="s">
        <v>30</v>
      </c>
      <c r="C706">
        <v>1</v>
      </c>
      <c r="D706">
        <v>289</v>
      </c>
      <c r="E706">
        <v>1</v>
      </c>
      <c r="F706" t="s">
        <v>2289</v>
      </c>
      <c r="G706" t="b">
        <v>0</v>
      </c>
      <c r="H706" t="b">
        <v>0</v>
      </c>
    </row>
    <row r="707" spans="1:8" x14ac:dyDescent="0.15">
      <c r="A707" t="s">
        <v>165</v>
      </c>
      <c r="B707" t="s">
        <v>30</v>
      </c>
      <c r="C707">
        <v>1</v>
      </c>
      <c r="D707">
        <v>289</v>
      </c>
      <c r="E707">
        <v>1</v>
      </c>
      <c r="F707" t="s">
        <v>2397</v>
      </c>
      <c r="G707" t="b">
        <v>0</v>
      </c>
      <c r="H707" t="b">
        <v>0</v>
      </c>
    </row>
    <row r="708" spans="1:8" x14ac:dyDescent="0.15">
      <c r="A708" t="s">
        <v>163</v>
      </c>
      <c r="B708" t="s">
        <v>30</v>
      </c>
      <c r="C708">
        <v>1</v>
      </c>
      <c r="D708">
        <v>290</v>
      </c>
      <c r="E708">
        <v>1</v>
      </c>
      <c r="F708" t="s">
        <v>2287</v>
      </c>
      <c r="G708" t="b">
        <v>0</v>
      </c>
      <c r="H708" t="b">
        <v>0</v>
      </c>
    </row>
    <row r="709" spans="1:8" x14ac:dyDescent="0.15">
      <c r="A709" t="s">
        <v>161</v>
      </c>
      <c r="B709" t="s">
        <v>30</v>
      </c>
      <c r="C709">
        <v>1</v>
      </c>
      <c r="D709">
        <v>290</v>
      </c>
      <c r="E709">
        <v>1</v>
      </c>
      <c r="F709" t="s">
        <v>2446</v>
      </c>
      <c r="G709" t="b">
        <v>0</v>
      </c>
      <c r="H709" t="b">
        <v>0</v>
      </c>
    </row>
    <row r="710" spans="1:8" x14ac:dyDescent="0.15">
      <c r="A710" t="s">
        <v>163</v>
      </c>
      <c r="B710" t="s">
        <v>27</v>
      </c>
      <c r="C710">
        <v>1</v>
      </c>
      <c r="D710">
        <v>291</v>
      </c>
      <c r="E710">
        <v>1</v>
      </c>
      <c r="F710" t="s">
        <v>2685</v>
      </c>
      <c r="G710" t="b">
        <v>0</v>
      </c>
      <c r="H710" t="b">
        <v>0</v>
      </c>
    </row>
    <row r="711" spans="1:8" x14ac:dyDescent="0.15">
      <c r="A711" t="s">
        <v>164</v>
      </c>
      <c r="B711" t="s">
        <v>30</v>
      </c>
      <c r="C711">
        <v>1</v>
      </c>
      <c r="D711">
        <v>291</v>
      </c>
      <c r="E711">
        <v>1</v>
      </c>
      <c r="F711" t="s">
        <v>2357</v>
      </c>
      <c r="G711" t="b">
        <v>0</v>
      </c>
      <c r="H711" t="b">
        <v>0</v>
      </c>
    </row>
    <row r="712" spans="1:8" x14ac:dyDescent="0.15">
      <c r="A712" t="s">
        <v>163</v>
      </c>
      <c r="B712" t="s">
        <v>30</v>
      </c>
      <c r="C712">
        <v>1</v>
      </c>
      <c r="D712">
        <v>292</v>
      </c>
      <c r="E712">
        <v>1</v>
      </c>
      <c r="F712" t="s">
        <v>1677</v>
      </c>
      <c r="G712" t="b">
        <v>0</v>
      </c>
      <c r="H712" t="b">
        <v>0</v>
      </c>
    </row>
    <row r="713" spans="1:8" x14ac:dyDescent="0.15">
      <c r="A713" t="s">
        <v>165</v>
      </c>
      <c r="B713" t="s">
        <v>30</v>
      </c>
      <c r="C713">
        <v>1</v>
      </c>
      <c r="D713">
        <v>292</v>
      </c>
      <c r="E713">
        <v>1</v>
      </c>
      <c r="F713" t="s">
        <v>2404</v>
      </c>
      <c r="G713" t="b">
        <v>0</v>
      </c>
      <c r="H713" t="b">
        <v>0</v>
      </c>
    </row>
    <row r="714" spans="1:8" x14ac:dyDescent="0.15">
      <c r="A714" t="s">
        <v>162</v>
      </c>
      <c r="B714" t="s">
        <v>23</v>
      </c>
      <c r="C714">
        <v>1</v>
      </c>
      <c r="D714">
        <v>292</v>
      </c>
      <c r="E714">
        <v>1</v>
      </c>
      <c r="F714" t="s">
        <v>2610</v>
      </c>
      <c r="G714" t="b">
        <v>0</v>
      </c>
      <c r="H714" t="b">
        <v>0</v>
      </c>
    </row>
    <row r="715" spans="1:8" x14ac:dyDescent="0.15">
      <c r="A715" t="s">
        <v>163</v>
      </c>
      <c r="B715" t="s">
        <v>30</v>
      </c>
      <c r="C715">
        <v>1</v>
      </c>
      <c r="D715">
        <v>293</v>
      </c>
      <c r="E715">
        <v>1</v>
      </c>
      <c r="F715" t="s">
        <v>2291</v>
      </c>
      <c r="G715" t="b">
        <v>0</v>
      </c>
      <c r="H715" t="b">
        <v>0</v>
      </c>
    </row>
    <row r="716" spans="1:8" x14ac:dyDescent="0.15">
      <c r="A716" t="s">
        <v>161</v>
      </c>
      <c r="B716" t="s">
        <v>30</v>
      </c>
      <c r="C716">
        <v>1</v>
      </c>
      <c r="D716">
        <v>293</v>
      </c>
      <c r="E716">
        <v>1</v>
      </c>
      <c r="F716" t="s">
        <v>2448</v>
      </c>
      <c r="G716" t="b">
        <v>0</v>
      </c>
      <c r="H716" t="b">
        <v>0</v>
      </c>
    </row>
    <row r="717" spans="1:8" x14ac:dyDescent="0.15">
      <c r="A717" t="s">
        <v>161</v>
      </c>
      <c r="B717" t="s">
        <v>27</v>
      </c>
      <c r="C717">
        <v>1</v>
      </c>
      <c r="D717">
        <v>293</v>
      </c>
      <c r="E717">
        <v>1</v>
      </c>
      <c r="F717" t="s">
        <v>2785</v>
      </c>
      <c r="G717" t="b">
        <v>0</v>
      </c>
      <c r="H717" t="b">
        <v>0</v>
      </c>
    </row>
    <row r="718" spans="1:8" x14ac:dyDescent="0.15">
      <c r="A718" t="s">
        <v>163</v>
      </c>
      <c r="B718" t="s">
        <v>30</v>
      </c>
      <c r="C718">
        <v>1</v>
      </c>
      <c r="D718">
        <v>294</v>
      </c>
      <c r="E718">
        <v>1</v>
      </c>
      <c r="F718" t="s">
        <v>2280</v>
      </c>
      <c r="G718" t="b">
        <v>0</v>
      </c>
      <c r="H718" t="b">
        <v>0</v>
      </c>
    </row>
    <row r="719" spans="1:8" x14ac:dyDescent="0.15">
      <c r="A719" t="s">
        <v>164</v>
      </c>
      <c r="B719" t="s">
        <v>30</v>
      </c>
      <c r="C719">
        <v>1</v>
      </c>
      <c r="D719">
        <v>294</v>
      </c>
      <c r="E719">
        <v>1</v>
      </c>
      <c r="F719" t="s">
        <v>2347</v>
      </c>
      <c r="G719" t="b">
        <v>0</v>
      </c>
      <c r="H719" t="b">
        <v>0</v>
      </c>
    </row>
    <row r="720" spans="1:8" x14ac:dyDescent="0.15">
      <c r="A720" t="s">
        <v>161</v>
      </c>
      <c r="B720" t="s">
        <v>30</v>
      </c>
      <c r="C720">
        <v>1</v>
      </c>
      <c r="D720">
        <v>294</v>
      </c>
      <c r="E720">
        <v>1</v>
      </c>
      <c r="F720" t="s">
        <v>2441</v>
      </c>
      <c r="G720" t="b">
        <v>0</v>
      </c>
      <c r="H720" t="b">
        <v>0</v>
      </c>
    </row>
    <row r="721" spans="1:8" x14ac:dyDescent="0.15">
      <c r="A721" t="s">
        <v>163</v>
      </c>
      <c r="B721" t="s">
        <v>30</v>
      </c>
      <c r="C721">
        <v>1</v>
      </c>
      <c r="D721">
        <v>295</v>
      </c>
      <c r="E721">
        <v>1</v>
      </c>
      <c r="F721" t="s">
        <v>2274</v>
      </c>
      <c r="G721" t="b">
        <v>0</v>
      </c>
      <c r="H721" t="b">
        <v>0</v>
      </c>
    </row>
    <row r="722" spans="1:8" x14ac:dyDescent="0.15">
      <c r="A722" t="s">
        <v>163</v>
      </c>
      <c r="B722" t="s">
        <v>27</v>
      </c>
      <c r="C722">
        <v>1</v>
      </c>
      <c r="D722">
        <v>295</v>
      </c>
      <c r="E722">
        <v>1</v>
      </c>
      <c r="F722" t="s">
        <v>2673</v>
      </c>
      <c r="G722" t="b">
        <v>0</v>
      </c>
      <c r="H722" t="b">
        <v>0</v>
      </c>
    </row>
    <row r="723" spans="1:8" x14ac:dyDescent="0.15">
      <c r="A723" t="s">
        <v>161</v>
      </c>
      <c r="B723" t="s">
        <v>30</v>
      </c>
      <c r="C723">
        <v>1</v>
      </c>
      <c r="D723">
        <v>295</v>
      </c>
      <c r="E723">
        <v>1</v>
      </c>
      <c r="F723" t="s">
        <v>2436</v>
      </c>
      <c r="G723" t="b">
        <v>0</v>
      </c>
      <c r="H723" t="b">
        <v>0</v>
      </c>
    </row>
    <row r="724" spans="1:8" x14ac:dyDescent="0.15">
      <c r="A724" t="s">
        <v>163</v>
      </c>
      <c r="B724" t="s">
        <v>30</v>
      </c>
      <c r="C724">
        <v>1</v>
      </c>
      <c r="D724">
        <v>296</v>
      </c>
      <c r="E724">
        <v>1</v>
      </c>
      <c r="F724" t="s">
        <v>2218</v>
      </c>
      <c r="G724" t="b">
        <v>0</v>
      </c>
      <c r="H724" t="b">
        <v>0</v>
      </c>
    </row>
    <row r="725" spans="1:8" x14ac:dyDescent="0.15">
      <c r="A725" t="s">
        <v>164</v>
      </c>
      <c r="B725" t="s">
        <v>30</v>
      </c>
      <c r="C725">
        <v>1</v>
      </c>
      <c r="D725">
        <v>296</v>
      </c>
      <c r="E725">
        <v>1</v>
      </c>
      <c r="F725" t="s">
        <v>2349</v>
      </c>
      <c r="G725" t="b">
        <v>0</v>
      </c>
      <c r="H725" t="b">
        <v>0</v>
      </c>
    </row>
    <row r="726" spans="1:8" x14ac:dyDescent="0.15">
      <c r="A726" t="s">
        <v>165</v>
      </c>
      <c r="B726" t="s">
        <v>30</v>
      </c>
      <c r="C726">
        <v>1</v>
      </c>
      <c r="D726">
        <v>296</v>
      </c>
      <c r="E726">
        <v>1</v>
      </c>
      <c r="F726" t="s">
        <v>2393</v>
      </c>
      <c r="G726" t="b">
        <v>0</v>
      </c>
      <c r="H726" t="b">
        <v>0</v>
      </c>
    </row>
    <row r="727" spans="1:8" x14ac:dyDescent="0.15">
      <c r="A727" t="s">
        <v>163</v>
      </c>
      <c r="B727" t="s">
        <v>23</v>
      </c>
      <c r="C727">
        <v>1</v>
      </c>
      <c r="D727">
        <v>297</v>
      </c>
      <c r="E727">
        <v>2</v>
      </c>
      <c r="F727" t="s">
        <v>2479</v>
      </c>
      <c r="G727" t="b">
        <v>0</v>
      </c>
      <c r="H727" t="b">
        <v>0</v>
      </c>
    </row>
    <row r="728" spans="1:8" x14ac:dyDescent="0.15">
      <c r="A728" t="s">
        <v>163</v>
      </c>
      <c r="B728" t="s">
        <v>144</v>
      </c>
      <c r="C728">
        <v>1</v>
      </c>
      <c r="D728">
        <v>297</v>
      </c>
      <c r="E728">
        <v>2</v>
      </c>
      <c r="F728" t="s">
        <v>2814</v>
      </c>
      <c r="G728" t="b">
        <v>0</v>
      </c>
      <c r="H728" t="b">
        <v>0</v>
      </c>
    </row>
    <row r="729" spans="1:8" x14ac:dyDescent="0.15">
      <c r="A729" t="s">
        <v>163</v>
      </c>
      <c r="B729" t="s">
        <v>30</v>
      </c>
      <c r="C729">
        <v>1</v>
      </c>
      <c r="D729">
        <v>298</v>
      </c>
      <c r="E729">
        <v>2</v>
      </c>
      <c r="F729" t="s">
        <v>1663</v>
      </c>
      <c r="G729" t="b">
        <v>0</v>
      </c>
      <c r="H729" t="b">
        <v>0</v>
      </c>
    </row>
    <row r="730" spans="1:8" x14ac:dyDescent="0.15">
      <c r="A730" t="s">
        <v>164</v>
      </c>
      <c r="B730" t="s">
        <v>23</v>
      </c>
      <c r="C730">
        <v>1</v>
      </c>
      <c r="D730">
        <v>298</v>
      </c>
      <c r="E730">
        <v>2</v>
      </c>
      <c r="F730" t="s">
        <v>2526</v>
      </c>
      <c r="G730" t="b">
        <v>0</v>
      </c>
      <c r="H730" t="b">
        <v>0</v>
      </c>
    </row>
    <row r="731" spans="1:8" x14ac:dyDescent="0.15">
      <c r="A731" t="s">
        <v>165</v>
      </c>
      <c r="B731" t="s">
        <v>27</v>
      </c>
      <c r="C731">
        <v>1</v>
      </c>
      <c r="D731">
        <v>299</v>
      </c>
      <c r="E731">
        <v>2</v>
      </c>
      <c r="F731" t="s">
        <v>128</v>
      </c>
      <c r="G731" t="b">
        <v>0</v>
      </c>
      <c r="H731" t="b">
        <v>0</v>
      </c>
    </row>
    <row r="732" spans="1:8" x14ac:dyDescent="0.15">
      <c r="A732" t="s">
        <v>165</v>
      </c>
      <c r="B732" t="s">
        <v>23</v>
      </c>
      <c r="C732">
        <v>1</v>
      </c>
      <c r="D732">
        <v>299</v>
      </c>
      <c r="E732">
        <v>2</v>
      </c>
      <c r="F732" t="s">
        <v>1744</v>
      </c>
      <c r="G732" t="b">
        <v>0</v>
      </c>
      <c r="H732" t="b">
        <v>0</v>
      </c>
    </row>
    <row r="733" spans="1:8" x14ac:dyDescent="0.15">
      <c r="A733" t="s">
        <v>163</v>
      </c>
      <c r="B733" t="s">
        <v>30</v>
      </c>
      <c r="C733">
        <v>1</v>
      </c>
      <c r="D733">
        <v>300</v>
      </c>
      <c r="E733">
        <v>2</v>
      </c>
      <c r="F733" t="s">
        <v>1660</v>
      </c>
      <c r="G733" t="b">
        <v>0</v>
      </c>
      <c r="H733" t="b">
        <v>0</v>
      </c>
    </row>
    <row r="734" spans="1:8" x14ac:dyDescent="0.15">
      <c r="A734" t="s">
        <v>163</v>
      </c>
      <c r="B734" t="s">
        <v>27</v>
      </c>
      <c r="C734">
        <v>1</v>
      </c>
      <c r="D734">
        <v>300</v>
      </c>
      <c r="E734">
        <v>2</v>
      </c>
      <c r="F734" t="s">
        <v>2661</v>
      </c>
      <c r="G734" t="b">
        <v>0</v>
      </c>
      <c r="H734" t="b">
        <v>0</v>
      </c>
    </row>
    <row r="735" spans="1:8" x14ac:dyDescent="0.15">
      <c r="A735" t="s">
        <v>163</v>
      </c>
      <c r="B735" t="s">
        <v>23</v>
      </c>
      <c r="C735">
        <v>1</v>
      </c>
      <c r="D735">
        <v>301</v>
      </c>
      <c r="E735">
        <v>2</v>
      </c>
      <c r="F735" t="s">
        <v>2478</v>
      </c>
      <c r="G735" t="b">
        <v>0</v>
      </c>
      <c r="H735" t="b">
        <v>0</v>
      </c>
    </row>
    <row r="736" spans="1:8" x14ac:dyDescent="0.15">
      <c r="A736" t="s">
        <v>163</v>
      </c>
      <c r="B736" t="s">
        <v>144</v>
      </c>
      <c r="C736">
        <v>1</v>
      </c>
      <c r="D736">
        <v>301</v>
      </c>
      <c r="E736">
        <v>2</v>
      </c>
      <c r="F736" t="s">
        <v>2804</v>
      </c>
      <c r="G736" t="b">
        <v>0</v>
      </c>
      <c r="H736" t="b">
        <v>0</v>
      </c>
    </row>
    <row r="737" spans="1:8" x14ac:dyDescent="0.15">
      <c r="A737" t="s">
        <v>163</v>
      </c>
      <c r="B737" t="s">
        <v>30</v>
      </c>
      <c r="C737">
        <v>1</v>
      </c>
      <c r="D737">
        <v>302</v>
      </c>
      <c r="E737">
        <v>2</v>
      </c>
      <c r="F737" t="s">
        <v>2238</v>
      </c>
      <c r="G737" t="b">
        <v>0</v>
      </c>
      <c r="H737" t="b">
        <v>0</v>
      </c>
    </row>
    <row r="738" spans="1:8" x14ac:dyDescent="0.15">
      <c r="A738" t="s">
        <v>165</v>
      </c>
      <c r="B738" t="s">
        <v>27</v>
      </c>
      <c r="C738">
        <v>1</v>
      </c>
      <c r="D738">
        <v>302</v>
      </c>
      <c r="E738">
        <v>2</v>
      </c>
      <c r="F738" t="s">
        <v>1762</v>
      </c>
      <c r="G738" t="b">
        <v>0</v>
      </c>
      <c r="H738" t="b">
        <v>0</v>
      </c>
    </row>
    <row r="739" spans="1:8" x14ac:dyDescent="0.15">
      <c r="A739" t="s">
        <v>161</v>
      </c>
      <c r="B739" t="s">
        <v>30</v>
      </c>
      <c r="C739">
        <v>1</v>
      </c>
      <c r="D739">
        <v>302</v>
      </c>
      <c r="E739">
        <v>2</v>
      </c>
      <c r="F739" t="s">
        <v>2405</v>
      </c>
      <c r="G739" t="b">
        <v>0</v>
      </c>
      <c r="H739" t="b">
        <v>0</v>
      </c>
    </row>
    <row r="740" spans="1:8" x14ac:dyDescent="0.15">
      <c r="A740" t="s">
        <v>163</v>
      </c>
      <c r="B740" t="s">
        <v>30</v>
      </c>
      <c r="C740">
        <v>1</v>
      </c>
      <c r="D740">
        <v>303</v>
      </c>
      <c r="E740">
        <v>2</v>
      </c>
      <c r="F740" t="s">
        <v>2249</v>
      </c>
      <c r="G740" t="b">
        <v>0</v>
      </c>
      <c r="H740" t="b">
        <v>0</v>
      </c>
    </row>
    <row r="741" spans="1:8" x14ac:dyDescent="0.15">
      <c r="A741" t="s">
        <v>163</v>
      </c>
      <c r="B741" t="s">
        <v>27</v>
      </c>
      <c r="C741">
        <v>1</v>
      </c>
      <c r="D741">
        <v>303</v>
      </c>
      <c r="E741">
        <v>2</v>
      </c>
      <c r="F741" t="s">
        <v>2646</v>
      </c>
      <c r="G741" t="b">
        <v>0</v>
      </c>
      <c r="H741" t="b">
        <v>0</v>
      </c>
    </row>
    <row r="742" spans="1:8" x14ac:dyDescent="0.15">
      <c r="A742" t="s">
        <v>164</v>
      </c>
      <c r="B742" t="s">
        <v>30</v>
      </c>
      <c r="C742">
        <v>1</v>
      </c>
      <c r="D742">
        <v>303</v>
      </c>
      <c r="E742">
        <v>2</v>
      </c>
      <c r="F742" t="s">
        <v>2233</v>
      </c>
      <c r="G742" t="b">
        <v>0</v>
      </c>
      <c r="H742" t="b">
        <v>0</v>
      </c>
    </row>
    <row r="743" spans="1:8" x14ac:dyDescent="0.15">
      <c r="A743" t="s">
        <v>163</v>
      </c>
      <c r="B743" t="s">
        <v>30</v>
      </c>
      <c r="C743">
        <v>1</v>
      </c>
      <c r="D743">
        <v>304</v>
      </c>
      <c r="E743">
        <v>2</v>
      </c>
      <c r="F743" t="s">
        <v>1712</v>
      </c>
      <c r="G743" t="b">
        <v>0</v>
      </c>
      <c r="H743" t="b">
        <v>0</v>
      </c>
    </row>
    <row r="744" spans="1:8" x14ac:dyDescent="0.15">
      <c r="A744" t="s">
        <v>161</v>
      </c>
      <c r="B744" t="s">
        <v>30</v>
      </c>
      <c r="C744">
        <v>1</v>
      </c>
      <c r="D744">
        <v>304</v>
      </c>
      <c r="E744">
        <v>2</v>
      </c>
      <c r="F744" t="s">
        <v>1709</v>
      </c>
      <c r="G744" t="b">
        <v>0</v>
      </c>
      <c r="H744" t="b">
        <v>0</v>
      </c>
    </row>
    <row r="745" spans="1:8" x14ac:dyDescent="0.15">
      <c r="A745" t="s">
        <v>161</v>
      </c>
      <c r="B745" t="s">
        <v>27</v>
      </c>
      <c r="C745">
        <v>1</v>
      </c>
      <c r="D745">
        <v>304</v>
      </c>
      <c r="E745">
        <v>2</v>
      </c>
      <c r="F745" t="s">
        <v>2773</v>
      </c>
      <c r="G745" t="b">
        <v>0</v>
      </c>
      <c r="H745" t="b">
        <v>0</v>
      </c>
    </row>
    <row r="746" spans="1:8" x14ac:dyDescent="0.15">
      <c r="A746" t="s">
        <v>163</v>
      </c>
      <c r="B746" t="s">
        <v>30</v>
      </c>
      <c r="C746">
        <v>1</v>
      </c>
      <c r="D746">
        <v>305</v>
      </c>
      <c r="E746">
        <v>2</v>
      </c>
      <c r="F746" t="s">
        <v>2258</v>
      </c>
      <c r="G746" t="b">
        <v>0</v>
      </c>
      <c r="H746" t="b">
        <v>0</v>
      </c>
    </row>
    <row r="747" spans="1:8" x14ac:dyDescent="0.15">
      <c r="A747" t="s">
        <v>164</v>
      </c>
      <c r="B747" t="s">
        <v>30</v>
      </c>
      <c r="C747">
        <v>1</v>
      </c>
      <c r="D747">
        <v>305</v>
      </c>
      <c r="E747">
        <v>2</v>
      </c>
      <c r="F747" t="s">
        <v>2338</v>
      </c>
      <c r="G747" t="b">
        <v>0</v>
      </c>
      <c r="H747" t="b">
        <v>0</v>
      </c>
    </row>
    <row r="748" spans="1:8" x14ac:dyDescent="0.15">
      <c r="A748" t="s">
        <v>161</v>
      </c>
      <c r="B748" t="s">
        <v>30</v>
      </c>
      <c r="C748">
        <v>1</v>
      </c>
      <c r="D748">
        <v>305</v>
      </c>
      <c r="E748">
        <v>2</v>
      </c>
      <c r="F748" t="s">
        <v>2427</v>
      </c>
      <c r="G748" t="b">
        <v>0</v>
      </c>
      <c r="H748" t="b">
        <v>0</v>
      </c>
    </row>
    <row r="749" spans="1:8" x14ac:dyDescent="0.15">
      <c r="A749" t="s">
        <v>163</v>
      </c>
      <c r="B749" t="s">
        <v>30</v>
      </c>
      <c r="C749">
        <v>1</v>
      </c>
      <c r="D749">
        <v>306</v>
      </c>
      <c r="E749">
        <v>2</v>
      </c>
      <c r="F749" t="s">
        <v>2243</v>
      </c>
      <c r="G749" t="b">
        <v>0</v>
      </c>
      <c r="H749" t="b">
        <v>0</v>
      </c>
    </row>
    <row r="750" spans="1:8" x14ac:dyDescent="0.15">
      <c r="A750" t="s">
        <v>163</v>
      </c>
      <c r="B750" t="s">
        <v>27</v>
      </c>
      <c r="C750">
        <v>1</v>
      </c>
      <c r="D750">
        <v>306</v>
      </c>
      <c r="E750">
        <v>2</v>
      </c>
      <c r="F750" t="s">
        <v>2640</v>
      </c>
      <c r="G750" t="b">
        <v>0</v>
      </c>
      <c r="H750" t="b">
        <v>0</v>
      </c>
    </row>
    <row r="751" spans="1:8" x14ac:dyDescent="0.15">
      <c r="A751" t="s">
        <v>161</v>
      </c>
      <c r="B751" t="s">
        <v>30</v>
      </c>
      <c r="C751">
        <v>1</v>
      </c>
      <c r="D751">
        <v>306</v>
      </c>
      <c r="E751">
        <v>2</v>
      </c>
      <c r="F751" t="s">
        <v>2354</v>
      </c>
      <c r="G751" t="b">
        <v>0</v>
      </c>
      <c r="H751" t="b">
        <v>0</v>
      </c>
    </row>
    <row r="752" spans="1:8" x14ac:dyDescent="0.15">
      <c r="A752" t="s">
        <v>163</v>
      </c>
      <c r="B752" t="s">
        <v>30</v>
      </c>
      <c r="C752">
        <v>1</v>
      </c>
      <c r="D752">
        <v>307</v>
      </c>
      <c r="E752">
        <v>2</v>
      </c>
      <c r="F752" t="s">
        <v>2232</v>
      </c>
      <c r="G752" t="b">
        <v>0</v>
      </c>
      <c r="H752" t="b">
        <v>0</v>
      </c>
    </row>
    <row r="753" spans="1:8" x14ac:dyDescent="0.15">
      <c r="A753" t="s">
        <v>165</v>
      </c>
      <c r="B753" t="s">
        <v>30</v>
      </c>
      <c r="C753">
        <v>1</v>
      </c>
      <c r="D753">
        <v>307</v>
      </c>
      <c r="E753">
        <v>2</v>
      </c>
      <c r="F753" t="s">
        <v>2379</v>
      </c>
      <c r="G753" t="b">
        <v>0</v>
      </c>
      <c r="H753" t="b">
        <v>0</v>
      </c>
    </row>
    <row r="754" spans="1:8" x14ac:dyDescent="0.15">
      <c r="A754" t="s">
        <v>161</v>
      </c>
      <c r="B754" t="s">
        <v>30</v>
      </c>
      <c r="C754">
        <v>1</v>
      </c>
      <c r="D754">
        <v>307</v>
      </c>
      <c r="E754">
        <v>2</v>
      </c>
      <c r="F754" t="s">
        <v>2418</v>
      </c>
      <c r="G754" t="b">
        <v>0</v>
      </c>
      <c r="H754" t="b">
        <v>0</v>
      </c>
    </row>
    <row r="755" spans="1:8" x14ac:dyDescent="0.15">
      <c r="A755" t="s">
        <v>163</v>
      </c>
      <c r="B755" t="s">
        <v>30</v>
      </c>
      <c r="C755">
        <v>1</v>
      </c>
      <c r="D755">
        <v>308</v>
      </c>
      <c r="E755">
        <v>2</v>
      </c>
      <c r="F755" t="s">
        <v>2227</v>
      </c>
      <c r="G755" t="b">
        <v>0</v>
      </c>
      <c r="H755" t="b">
        <v>0</v>
      </c>
    </row>
    <row r="756" spans="1:8" x14ac:dyDescent="0.15">
      <c r="A756" t="s">
        <v>161</v>
      </c>
      <c r="B756" t="s">
        <v>30</v>
      </c>
      <c r="C756">
        <v>1</v>
      </c>
      <c r="D756">
        <v>308</v>
      </c>
      <c r="E756">
        <v>2</v>
      </c>
      <c r="F756" t="s">
        <v>2414</v>
      </c>
      <c r="G756" t="b">
        <v>0</v>
      </c>
      <c r="H756" t="b">
        <v>0</v>
      </c>
    </row>
    <row r="757" spans="1:8" x14ac:dyDescent="0.15">
      <c r="A757" t="s">
        <v>163</v>
      </c>
      <c r="B757" t="s">
        <v>30</v>
      </c>
      <c r="C757">
        <v>1</v>
      </c>
      <c r="D757">
        <v>309</v>
      </c>
      <c r="E757">
        <v>2</v>
      </c>
      <c r="F757" t="s">
        <v>2237</v>
      </c>
      <c r="G757" t="b">
        <v>0</v>
      </c>
      <c r="H757" t="b">
        <v>0</v>
      </c>
    </row>
    <row r="758" spans="1:8" x14ac:dyDescent="0.15">
      <c r="A758" t="s">
        <v>165</v>
      </c>
      <c r="B758" t="s">
        <v>30</v>
      </c>
      <c r="C758">
        <v>1</v>
      </c>
      <c r="D758">
        <v>309</v>
      </c>
      <c r="E758">
        <v>2</v>
      </c>
      <c r="F758" t="s">
        <v>2375</v>
      </c>
      <c r="G758" t="b">
        <v>0</v>
      </c>
      <c r="H758" t="b">
        <v>0</v>
      </c>
    </row>
    <row r="759" spans="1:8" x14ac:dyDescent="0.15">
      <c r="A759" t="s">
        <v>161</v>
      </c>
      <c r="B759" t="s">
        <v>30</v>
      </c>
      <c r="C759">
        <v>1</v>
      </c>
      <c r="D759">
        <v>309</v>
      </c>
      <c r="E759">
        <v>2</v>
      </c>
      <c r="F759" t="s">
        <v>2419</v>
      </c>
      <c r="G759" t="b">
        <v>0</v>
      </c>
      <c r="H759" t="b">
        <v>0</v>
      </c>
    </row>
    <row r="760" spans="1:8" x14ac:dyDescent="0.15">
      <c r="A760" t="s">
        <v>163</v>
      </c>
      <c r="B760" t="s">
        <v>27</v>
      </c>
      <c r="C760">
        <v>1</v>
      </c>
      <c r="D760">
        <v>310</v>
      </c>
      <c r="E760">
        <v>1</v>
      </c>
      <c r="F760" t="s">
        <v>2701</v>
      </c>
      <c r="G760" t="b">
        <v>0</v>
      </c>
      <c r="H760" t="b">
        <v>0</v>
      </c>
    </row>
    <row r="761" spans="1:8" x14ac:dyDescent="0.15">
      <c r="A761" t="s">
        <v>161</v>
      </c>
      <c r="B761" t="s">
        <v>30</v>
      </c>
      <c r="C761">
        <v>1</v>
      </c>
      <c r="D761">
        <v>310</v>
      </c>
      <c r="E761">
        <v>1</v>
      </c>
      <c r="F761" t="s">
        <v>2459</v>
      </c>
      <c r="G761" t="b">
        <v>0</v>
      </c>
      <c r="H761" t="b">
        <v>0</v>
      </c>
    </row>
    <row r="762" spans="1:8" x14ac:dyDescent="0.15">
      <c r="A762" t="s">
        <v>163</v>
      </c>
      <c r="B762" t="s">
        <v>30</v>
      </c>
      <c r="C762">
        <v>1</v>
      </c>
      <c r="D762">
        <v>311</v>
      </c>
      <c r="E762">
        <v>2</v>
      </c>
      <c r="F762" t="s">
        <v>2260</v>
      </c>
      <c r="G762" t="b">
        <v>0</v>
      </c>
      <c r="H762" t="b">
        <v>0</v>
      </c>
    </row>
    <row r="763" spans="1:8" x14ac:dyDescent="0.15">
      <c r="A763" t="s">
        <v>163</v>
      </c>
      <c r="B763" t="s">
        <v>23</v>
      </c>
      <c r="C763">
        <v>1</v>
      </c>
      <c r="D763">
        <v>311</v>
      </c>
      <c r="E763">
        <v>2</v>
      </c>
      <c r="F763" t="s">
        <v>2474</v>
      </c>
      <c r="G763" t="b">
        <v>0</v>
      </c>
      <c r="H763" t="b">
        <v>0</v>
      </c>
    </row>
    <row r="764" spans="1:8" x14ac:dyDescent="0.15">
      <c r="A764" t="s">
        <v>163</v>
      </c>
      <c r="B764" t="s">
        <v>30</v>
      </c>
      <c r="C764">
        <v>1</v>
      </c>
      <c r="D764">
        <v>312</v>
      </c>
      <c r="E764">
        <v>2</v>
      </c>
      <c r="F764" t="s">
        <v>1694</v>
      </c>
      <c r="G764" t="b">
        <v>0</v>
      </c>
      <c r="H764" t="b">
        <v>0</v>
      </c>
    </row>
    <row r="765" spans="1:8" x14ac:dyDescent="0.15">
      <c r="A765" t="s">
        <v>165</v>
      </c>
      <c r="B765" t="s">
        <v>30</v>
      </c>
      <c r="C765">
        <v>1</v>
      </c>
      <c r="D765">
        <v>312</v>
      </c>
      <c r="E765">
        <v>2</v>
      </c>
      <c r="F765" t="s">
        <v>1716</v>
      </c>
      <c r="G765" t="b">
        <v>0</v>
      </c>
      <c r="H765" t="b">
        <v>0</v>
      </c>
    </row>
    <row r="766" spans="1:8" x14ac:dyDescent="0.15">
      <c r="A766" t="s">
        <v>165</v>
      </c>
      <c r="B766" t="s">
        <v>30</v>
      </c>
      <c r="C766">
        <v>1</v>
      </c>
      <c r="D766">
        <v>313</v>
      </c>
      <c r="E766">
        <v>1</v>
      </c>
      <c r="F766" t="s">
        <v>1705</v>
      </c>
      <c r="G766" t="b">
        <v>0</v>
      </c>
      <c r="H766" t="b">
        <v>0</v>
      </c>
    </row>
    <row r="767" spans="1:8" x14ac:dyDescent="0.15">
      <c r="A767" t="s">
        <v>165</v>
      </c>
      <c r="B767" t="s">
        <v>27</v>
      </c>
      <c r="C767">
        <v>1</v>
      </c>
      <c r="D767">
        <v>313</v>
      </c>
      <c r="E767">
        <v>1</v>
      </c>
      <c r="F767" t="s">
        <v>1802</v>
      </c>
      <c r="G767" t="b">
        <v>0</v>
      </c>
      <c r="H767" t="b">
        <v>0</v>
      </c>
    </row>
    <row r="768" spans="1:8" x14ac:dyDescent="0.15">
      <c r="A768" t="s">
        <v>163</v>
      </c>
      <c r="B768" t="s">
        <v>30</v>
      </c>
      <c r="C768">
        <v>1</v>
      </c>
      <c r="D768">
        <v>314</v>
      </c>
      <c r="E768">
        <v>1</v>
      </c>
      <c r="F768" t="s">
        <v>160</v>
      </c>
      <c r="G768" t="b">
        <v>0</v>
      </c>
      <c r="H768" t="b">
        <v>0</v>
      </c>
    </row>
    <row r="769" spans="1:8" x14ac:dyDescent="0.15">
      <c r="A769" t="s">
        <v>163</v>
      </c>
      <c r="B769" t="s">
        <v>27</v>
      </c>
      <c r="C769">
        <v>1</v>
      </c>
      <c r="D769">
        <v>314</v>
      </c>
      <c r="E769">
        <v>1</v>
      </c>
      <c r="F769" t="s">
        <v>2699</v>
      </c>
      <c r="G769" t="b">
        <v>0</v>
      </c>
      <c r="H769" t="b">
        <v>0</v>
      </c>
    </row>
    <row r="770" spans="1:8" x14ac:dyDescent="0.15">
      <c r="A770" t="s">
        <v>163</v>
      </c>
      <c r="B770" t="s">
        <v>30</v>
      </c>
      <c r="C770">
        <v>1</v>
      </c>
      <c r="D770">
        <v>315</v>
      </c>
      <c r="E770">
        <v>1</v>
      </c>
      <c r="F770" t="s">
        <v>2235</v>
      </c>
      <c r="G770" t="b">
        <v>0</v>
      </c>
      <c r="H770" t="b">
        <v>0</v>
      </c>
    </row>
    <row r="771" spans="1:8" x14ac:dyDescent="0.15">
      <c r="A771" t="s">
        <v>163</v>
      </c>
      <c r="B771" t="s">
        <v>30</v>
      </c>
      <c r="C771">
        <v>1</v>
      </c>
      <c r="D771">
        <v>316</v>
      </c>
      <c r="E771">
        <v>2</v>
      </c>
      <c r="F771" t="s">
        <v>2245</v>
      </c>
      <c r="G771" t="b">
        <v>0</v>
      </c>
      <c r="H771" t="b">
        <v>0</v>
      </c>
    </row>
    <row r="772" spans="1:8" x14ac:dyDescent="0.15">
      <c r="A772" t="s">
        <v>161</v>
      </c>
      <c r="B772" t="s">
        <v>30</v>
      </c>
      <c r="C772">
        <v>1</v>
      </c>
      <c r="D772">
        <v>316</v>
      </c>
      <c r="E772">
        <v>2</v>
      </c>
      <c r="F772" t="s">
        <v>1673</v>
      </c>
      <c r="G772" t="b">
        <v>0</v>
      </c>
      <c r="H772" t="b">
        <v>0</v>
      </c>
    </row>
    <row r="773" spans="1:8" x14ac:dyDescent="0.15">
      <c r="A773" t="s">
        <v>163</v>
      </c>
      <c r="B773" t="s">
        <v>30</v>
      </c>
      <c r="C773">
        <v>1</v>
      </c>
      <c r="D773">
        <v>317</v>
      </c>
      <c r="E773">
        <v>2</v>
      </c>
      <c r="F773" t="s">
        <v>2230</v>
      </c>
      <c r="G773" t="b">
        <v>0</v>
      </c>
      <c r="H773" t="b">
        <v>0</v>
      </c>
    </row>
    <row r="774" spans="1:8" x14ac:dyDescent="0.15">
      <c r="A774" t="s">
        <v>161</v>
      </c>
      <c r="B774" t="s">
        <v>30</v>
      </c>
      <c r="C774">
        <v>1</v>
      </c>
      <c r="D774">
        <v>317</v>
      </c>
      <c r="E774">
        <v>2</v>
      </c>
      <c r="F774" t="s">
        <v>2417</v>
      </c>
      <c r="G774" t="b">
        <v>0</v>
      </c>
      <c r="H774" t="b">
        <v>0</v>
      </c>
    </row>
    <row r="775" spans="1:8" x14ac:dyDescent="0.15">
      <c r="A775" t="s">
        <v>162</v>
      </c>
      <c r="B775" t="s">
        <v>23</v>
      </c>
      <c r="C775">
        <v>1</v>
      </c>
      <c r="D775">
        <v>317</v>
      </c>
      <c r="E775">
        <v>2</v>
      </c>
      <c r="F775" t="s">
        <v>2579</v>
      </c>
      <c r="G775" t="b">
        <v>0</v>
      </c>
      <c r="H775" t="b">
        <v>0</v>
      </c>
    </row>
    <row r="776" spans="1:8" x14ac:dyDescent="0.15">
      <c r="A776" t="s">
        <v>164</v>
      </c>
      <c r="B776" t="s">
        <v>30</v>
      </c>
      <c r="C776">
        <v>1</v>
      </c>
      <c r="D776">
        <v>318</v>
      </c>
      <c r="E776">
        <v>1</v>
      </c>
      <c r="F776" t="s">
        <v>2360</v>
      </c>
      <c r="G776" t="b">
        <v>0</v>
      </c>
      <c r="H776" t="b">
        <v>0</v>
      </c>
    </row>
    <row r="777" spans="1:8" x14ac:dyDescent="0.15">
      <c r="A777" t="s">
        <v>161</v>
      </c>
      <c r="B777" t="s">
        <v>30</v>
      </c>
      <c r="C777">
        <v>1</v>
      </c>
      <c r="D777">
        <v>318</v>
      </c>
      <c r="E777">
        <v>1</v>
      </c>
      <c r="F777" t="s">
        <v>1669</v>
      </c>
      <c r="G777" t="b">
        <v>0</v>
      </c>
      <c r="H777" t="b">
        <v>0</v>
      </c>
    </row>
    <row r="778" spans="1:8" x14ac:dyDescent="0.15">
      <c r="A778" t="s">
        <v>161</v>
      </c>
      <c r="B778" t="s">
        <v>27</v>
      </c>
      <c r="C778">
        <v>1</v>
      </c>
      <c r="D778">
        <v>318</v>
      </c>
      <c r="E778">
        <v>1</v>
      </c>
      <c r="F778" t="s">
        <v>1807</v>
      </c>
      <c r="G778" t="b">
        <v>0</v>
      </c>
      <c r="H778" t="b">
        <v>0</v>
      </c>
    </row>
    <row r="779" spans="1:8" x14ac:dyDescent="0.15">
      <c r="A779" t="s">
        <v>164</v>
      </c>
      <c r="B779" t="s">
        <v>30</v>
      </c>
      <c r="C779">
        <v>1</v>
      </c>
      <c r="D779">
        <v>319</v>
      </c>
      <c r="E779">
        <v>1</v>
      </c>
      <c r="F779" t="s">
        <v>2361</v>
      </c>
      <c r="G779" t="b">
        <v>0</v>
      </c>
      <c r="H779" t="b">
        <v>0</v>
      </c>
    </row>
    <row r="780" spans="1:8" x14ac:dyDescent="0.15">
      <c r="A780" t="s">
        <v>164</v>
      </c>
      <c r="B780" t="s">
        <v>27</v>
      </c>
      <c r="C780">
        <v>1</v>
      </c>
      <c r="D780">
        <v>319</v>
      </c>
      <c r="E780">
        <v>1</v>
      </c>
      <c r="F780" t="s">
        <v>2732</v>
      </c>
      <c r="G780" t="b">
        <v>0</v>
      </c>
      <c r="H780" t="b">
        <v>0</v>
      </c>
    </row>
    <row r="781" spans="1:8" x14ac:dyDescent="0.15">
      <c r="A781" t="s">
        <v>164</v>
      </c>
      <c r="B781" t="s">
        <v>23</v>
      </c>
      <c r="C781">
        <v>1</v>
      </c>
      <c r="D781">
        <v>319</v>
      </c>
      <c r="E781">
        <v>1</v>
      </c>
      <c r="F781" t="s">
        <v>2537</v>
      </c>
      <c r="G781" t="b">
        <v>0</v>
      </c>
      <c r="H781" t="b">
        <v>0</v>
      </c>
    </row>
    <row r="782" spans="1:8" x14ac:dyDescent="0.15">
      <c r="A782" t="s">
        <v>165</v>
      </c>
      <c r="B782" t="s">
        <v>27</v>
      </c>
      <c r="C782">
        <v>1</v>
      </c>
      <c r="D782">
        <v>320</v>
      </c>
      <c r="E782">
        <v>1</v>
      </c>
      <c r="F782" t="s">
        <v>1803</v>
      </c>
      <c r="G782" t="b">
        <v>0</v>
      </c>
      <c r="H782" t="b">
        <v>0</v>
      </c>
    </row>
    <row r="783" spans="1:8" x14ac:dyDescent="0.15">
      <c r="A783" t="s">
        <v>165</v>
      </c>
      <c r="B783" t="s">
        <v>23</v>
      </c>
      <c r="C783">
        <v>1</v>
      </c>
      <c r="D783">
        <v>320</v>
      </c>
      <c r="E783">
        <v>1</v>
      </c>
      <c r="F783" t="s">
        <v>2553</v>
      </c>
      <c r="G783" t="b">
        <v>0</v>
      </c>
      <c r="H783" t="b">
        <v>0</v>
      </c>
    </row>
    <row r="784" spans="1:8" x14ac:dyDescent="0.15">
      <c r="A784" t="s">
        <v>161</v>
      </c>
      <c r="B784" t="s">
        <v>30</v>
      </c>
      <c r="C784">
        <v>1</v>
      </c>
      <c r="D784">
        <v>320</v>
      </c>
      <c r="E784">
        <v>1</v>
      </c>
      <c r="F784" t="s">
        <v>1678</v>
      </c>
      <c r="G784" t="b">
        <v>0</v>
      </c>
      <c r="H784" t="b">
        <v>0</v>
      </c>
    </row>
    <row r="785" spans="1:8" x14ac:dyDescent="0.15">
      <c r="A785" t="s">
        <v>163</v>
      </c>
      <c r="B785" t="s">
        <v>30</v>
      </c>
      <c r="C785">
        <v>1</v>
      </c>
      <c r="D785">
        <v>321</v>
      </c>
      <c r="E785">
        <v>2</v>
      </c>
      <c r="F785" t="s">
        <v>2234</v>
      </c>
      <c r="G785" t="b">
        <v>0</v>
      </c>
      <c r="H785" t="b">
        <v>0</v>
      </c>
    </row>
    <row r="786" spans="1:8" x14ac:dyDescent="0.15">
      <c r="A786" t="s">
        <v>163</v>
      </c>
      <c r="B786" t="s">
        <v>23</v>
      </c>
      <c r="C786">
        <v>1</v>
      </c>
      <c r="D786">
        <v>321</v>
      </c>
      <c r="E786">
        <v>2</v>
      </c>
      <c r="F786" t="s">
        <v>1728</v>
      </c>
      <c r="G786" t="b">
        <v>0</v>
      </c>
      <c r="H786" t="b">
        <v>0</v>
      </c>
    </row>
    <row r="787" spans="1:8" x14ac:dyDescent="0.15">
      <c r="A787" t="s">
        <v>163</v>
      </c>
      <c r="B787" t="s">
        <v>144</v>
      </c>
      <c r="C787">
        <v>1</v>
      </c>
      <c r="D787">
        <v>321</v>
      </c>
      <c r="E787">
        <v>2</v>
      </c>
      <c r="F787" t="s">
        <v>2802</v>
      </c>
      <c r="G787" t="b">
        <v>0</v>
      </c>
      <c r="H787" t="b">
        <v>0</v>
      </c>
    </row>
    <row r="788" spans="1:8" x14ac:dyDescent="0.15">
      <c r="A788" t="s">
        <v>163</v>
      </c>
      <c r="B788" t="s">
        <v>144</v>
      </c>
      <c r="C788">
        <v>1</v>
      </c>
      <c r="D788">
        <v>322</v>
      </c>
      <c r="E788">
        <v>2</v>
      </c>
      <c r="F788" t="s">
        <v>2809</v>
      </c>
      <c r="G788" t="b">
        <v>0</v>
      </c>
      <c r="H788" t="b">
        <v>0</v>
      </c>
    </row>
    <row r="789" spans="1:8" x14ac:dyDescent="0.15">
      <c r="A789" t="s">
        <v>164</v>
      </c>
      <c r="B789" t="s">
        <v>27</v>
      </c>
      <c r="C789">
        <v>1</v>
      </c>
      <c r="D789">
        <v>322</v>
      </c>
      <c r="E789">
        <v>2</v>
      </c>
      <c r="F789" t="s">
        <v>2725</v>
      </c>
      <c r="G789" t="b">
        <v>0</v>
      </c>
      <c r="H789" t="b">
        <v>0</v>
      </c>
    </row>
    <row r="790" spans="1:8" x14ac:dyDescent="0.15">
      <c r="A790" t="s">
        <v>164</v>
      </c>
      <c r="B790" t="s">
        <v>23</v>
      </c>
      <c r="C790">
        <v>1</v>
      </c>
      <c r="D790">
        <v>322</v>
      </c>
      <c r="E790">
        <v>2</v>
      </c>
      <c r="F790" t="s">
        <v>2523</v>
      </c>
      <c r="G790" t="b">
        <v>0</v>
      </c>
      <c r="H790" t="b">
        <v>0</v>
      </c>
    </row>
    <row r="791" spans="1:8" x14ac:dyDescent="0.15">
      <c r="A791" t="s">
        <v>163</v>
      </c>
      <c r="B791" t="s">
        <v>144</v>
      </c>
      <c r="C791">
        <v>1</v>
      </c>
      <c r="D791">
        <v>323</v>
      </c>
      <c r="E791">
        <v>2</v>
      </c>
      <c r="F791" t="s">
        <v>1814</v>
      </c>
      <c r="G791" t="b">
        <v>0</v>
      </c>
      <c r="H791" t="b">
        <v>0</v>
      </c>
    </row>
    <row r="792" spans="1:8" x14ac:dyDescent="0.15">
      <c r="A792" t="s">
        <v>163</v>
      </c>
      <c r="B792" t="s">
        <v>322</v>
      </c>
      <c r="C792">
        <v>1</v>
      </c>
      <c r="D792">
        <v>323</v>
      </c>
      <c r="E792">
        <v>2</v>
      </c>
      <c r="F792" t="s">
        <v>2566</v>
      </c>
      <c r="G792" t="b">
        <v>0</v>
      </c>
      <c r="H792" t="b">
        <v>0</v>
      </c>
    </row>
    <row r="793" spans="1:8" x14ac:dyDescent="0.15">
      <c r="A793" t="s">
        <v>163</v>
      </c>
      <c r="B793" t="s">
        <v>23</v>
      </c>
      <c r="C793">
        <v>1</v>
      </c>
      <c r="D793">
        <v>324</v>
      </c>
      <c r="E793">
        <v>2</v>
      </c>
      <c r="F793" t="s">
        <v>2473</v>
      </c>
      <c r="G793" t="b">
        <v>0</v>
      </c>
      <c r="H793" t="b">
        <v>0</v>
      </c>
    </row>
    <row r="794" spans="1:8" x14ac:dyDescent="0.15">
      <c r="A794" t="s">
        <v>162</v>
      </c>
      <c r="B794" t="s">
        <v>23</v>
      </c>
      <c r="C794">
        <v>1</v>
      </c>
      <c r="D794">
        <v>324</v>
      </c>
      <c r="E794">
        <v>2</v>
      </c>
      <c r="F794" t="s">
        <v>2590</v>
      </c>
      <c r="G794" t="b">
        <v>0</v>
      </c>
      <c r="H794" t="b">
        <v>0</v>
      </c>
    </row>
    <row r="795" spans="1:8" x14ac:dyDescent="0.15">
      <c r="A795" t="s">
        <v>164</v>
      </c>
      <c r="B795" t="s">
        <v>27</v>
      </c>
      <c r="C795">
        <v>1</v>
      </c>
      <c r="D795">
        <v>325</v>
      </c>
      <c r="E795">
        <v>2</v>
      </c>
      <c r="F795" t="s">
        <v>2719</v>
      </c>
      <c r="G795" t="b">
        <v>0</v>
      </c>
      <c r="H795" t="b">
        <v>0</v>
      </c>
    </row>
    <row r="796" spans="1:8" x14ac:dyDescent="0.15">
      <c r="A796" t="s">
        <v>164</v>
      </c>
      <c r="B796" t="s">
        <v>23</v>
      </c>
      <c r="C796">
        <v>1</v>
      </c>
      <c r="D796">
        <v>325</v>
      </c>
      <c r="E796">
        <v>2</v>
      </c>
      <c r="F796" t="s">
        <v>2521</v>
      </c>
      <c r="G796" t="b">
        <v>0</v>
      </c>
      <c r="H796" t="b">
        <v>0</v>
      </c>
    </row>
    <row r="797" spans="1:8" x14ac:dyDescent="0.15">
      <c r="A797" t="s">
        <v>163</v>
      </c>
      <c r="B797" t="s">
        <v>30</v>
      </c>
      <c r="C797">
        <v>1</v>
      </c>
      <c r="D797">
        <v>326</v>
      </c>
      <c r="E797">
        <v>1</v>
      </c>
      <c r="F797" t="s">
        <v>1686</v>
      </c>
      <c r="G797" t="b">
        <v>0</v>
      </c>
      <c r="H797" t="b">
        <v>0</v>
      </c>
    </row>
    <row r="798" spans="1:8" x14ac:dyDescent="0.15">
      <c r="A798" t="s">
        <v>165</v>
      </c>
      <c r="B798" t="s">
        <v>27</v>
      </c>
      <c r="C798">
        <v>1</v>
      </c>
      <c r="D798">
        <v>326</v>
      </c>
      <c r="E798">
        <v>1</v>
      </c>
      <c r="F798" t="s">
        <v>1799</v>
      </c>
      <c r="G798" t="b">
        <v>0</v>
      </c>
      <c r="H798" t="b">
        <v>0</v>
      </c>
    </row>
    <row r="799" spans="1:8" x14ac:dyDescent="0.15">
      <c r="A799" t="s">
        <v>165</v>
      </c>
      <c r="B799" t="s">
        <v>23</v>
      </c>
      <c r="C799">
        <v>1</v>
      </c>
      <c r="D799">
        <v>326</v>
      </c>
      <c r="E799">
        <v>1</v>
      </c>
      <c r="F799" t="s">
        <v>2548</v>
      </c>
      <c r="G799" t="b">
        <v>0</v>
      </c>
      <c r="H799" t="b">
        <v>0</v>
      </c>
    </row>
    <row r="800" spans="1:8" x14ac:dyDescent="0.15">
      <c r="A800" t="s">
        <v>163</v>
      </c>
      <c r="B800" t="s">
        <v>30</v>
      </c>
      <c r="C800">
        <v>1</v>
      </c>
      <c r="D800">
        <v>327</v>
      </c>
      <c r="E800">
        <v>1</v>
      </c>
      <c r="F800" t="s">
        <v>1668</v>
      </c>
      <c r="G800" t="b">
        <v>0</v>
      </c>
      <c r="H800" t="b">
        <v>0</v>
      </c>
    </row>
    <row r="801" spans="1:8" x14ac:dyDescent="0.15">
      <c r="A801" t="s">
        <v>163</v>
      </c>
      <c r="B801" t="s">
        <v>27</v>
      </c>
      <c r="C801">
        <v>1</v>
      </c>
      <c r="D801">
        <v>327</v>
      </c>
      <c r="E801">
        <v>1</v>
      </c>
      <c r="F801" t="s">
        <v>1783</v>
      </c>
      <c r="G801" t="b">
        <v>0</v>
      </c>
      <c r="H801" t="b">
        <v>0</v>
      </c>
    </row>
    <row r="802" spans="1:8" x14ac:dyDescent="0.15">
      <c r="A802" t="s">
        <v>163</v>
      </c>
      <c r="B802" t="s">
        <v>23</v>
      </c>
      <c r="C802">
        <v>1</v>
      </c>
      <c r="D802">
        <v>327</v>
      </c>
      <c r="E802">
        <v>1</v>
      </c>
      <c r="F802" t="s">
        <v>2495</v>
      </c>
      <c r="G802" t="b">
        <v>0</v>
      </c>
      <c r="H802" t="b">
        <v>0</v>
      </c>
    </row>
    <row r="803" spans="1:8" x14ac:dyDescent="0.15">
      <c r="A803" t="s">
        <v>163</v>
      </c>
      <c r="B803" t="s">
        <v>30</v>
      </c>
      <c r="C803">
        <v>1</v>
      </c>
      <c r="D803">
        <v>328</v>
      </c>
      <c r="E803">
        <v>1</v>
      </c>
      <c r="F803" t="s">
        <v>2308</v>
      </c>
      <c r="G803" t="b">
        <v>0</v>
      </c>
      <c r="H803" t="b">
        <v>0</v>
      </c>
    </row>
    <row r="804" spans="1:8" x14ac:dyDescent="0.15">
      <c r="A804" t="s">
        <v>163</v>
      </c>
      <c r="B804" t="s">
        <v>27</v>
      </c>
      <c r="C804">
        <v>1</v>
      </c>
      <c r="D804">
        <v>328</v>
      </c>
      <c r="E804">
        <v>1</v>
      </c>
      <c r="F804" t="s">
        <v>2697</v>
      </c>
      <c r="G804" t="b">
        <v>0</v>
      </c>
      <c r="H804" t="b">
        <v>0</v>
      </c>
    </row>
    <row r="805" spans="1:8" x14ac:dyDescent="0.15">
      <c r="A805" t="s">
        <v>163</v>
      </c>
      <c r="B805" t="s">
        <v>23</v>
      </c>
      <c r="C805">
        <v>1</v>
      </c>
      <c r="D805">
        <v>328</v>
      </c>
      <c r="E805">
        <v>1</v>
      </c>
      <c r="F805" t="s">
        <v>2489</v>
      </c>
      <c r="G805" t="b">
        <v>0</v>
      </c>
      <c r="H805" t="b">
        <v>0</v>
      </c>
    </row>
    <row r="806" spans="1:8" x14ac:dyDescent="0.15">
      <c r="A806" t="s">
        <v>163</v>
      </c>
      <c r="B806" t="s">
        <v>30</v>
      </c>
      <c r="C806">
        <v>1</v>
      </c>
      <c r="D806">
        <v>329</v>
      </c>
      <c r="E806">
        <v>2</v>
      </c>
      <c r="F806" t="s">
        <v>1660</v>
      </c>
      <c r="G806" t="b">
        <v>0</v>
      </c>
      <c r="H806" t="b">
        <v>0</v>
      </c>
    </row>
    <row r="807" spans="1:8" x14ac:dyDescent="0.15">
      <c r="A807" t="s">
        <v>163</v>
      </c>
      <c r="B807" t="s">
        <v>23</v>
      </c>
      <c r="C807">
        <v>1</v>
      </c>
      <c r="D807">
        <v>329</v>
      </c>
      <c r="E807">
        <v>2</v>
      </c>
      <c r="F807" t="s">
        <v>2469</v>
      </c>
      <c r="G807" t="b">
        <v>0</v>
      </c>
      <c r="H807" t="b">
        <v>0</v>
      </c>
    </row>
    <row r="808" spans="1:8" x14ac:dyDescent="0.15">
      <c r="A808" t="s">
        <v>161</v>
      </c>
      <c r="B808" t="s">
        <v>27</v>
      </c>
      <c r="C808">
        <v>1</v>
      </c>
      <c r="D808">
        <v>329</v>
      </c>
      <c r="E808">
        <v>2</v>
      </c>
      <c r="F808" t="s">
        <v>2770</v>
      </c>
      <c r="G808" t="b">
        <v>0</v>
      </c>
      <c r="H808" t="b">
        <v>0</v>
      </c>
    </row>
    <row r="809" spans="1:8" x14ac:dyDescent="0.15">
      <c r="A809" t="s">
        <v>163</v>
      </c>
      <c r="B809" t="s">
        <v>30</v>
      </c>
      <c r="C809">
        <v>1</v>
      </c>
      <c r="D809">
        <v>330</v>
      </c>
      <c r="E809">
        <v>2</v>
      </c>
      <c r="F809" t="s">
        <v>1655</v>
      </c>
      <c r="G809" t="b">
        <v>0</v>
      </c>
      <c r="H809" t="b">
        <v>0</v>
      </c>
    </row>
    <row r="810" spans="1:8" x14ac:dyDescent="0.15">
      <c r="A810" t="s">
        <v>163</v>
      </c>
      <c r="B810" t="s">
        <v>27</v>
      </c>
      <c r="C810">
        <v>1</v>
      </c>
      <c r="D810">
        <v>330</v>
      </c>
      <c r="E810">
        <v>2</v>
      </c>
      <c r="F810" t="s">
        <v>1768</v>
      </c>
      <c r="G810" t="b">
        <v>0</v>
      </c>
      <c r="H810" t="b">
        <v>0</v>
      </c>
    </row>
    <row r="811" spans="1:8" x14ac:dyDescent="0.15">
      <c r="A811" t="s">
        <v>163</v>
      </c>
      <c r="B811" t="s">
        <v>23</v>
      </c>
      <c r="C811">
        <v>1</v>
      </c>
      <c r="D811">
        <v>330</v>
      </c>
      <c r="E811">
        <v>2</v>
      </c>
      <c r="F811" t="s">
        <v>2466</v>
      </c>
      <c r="G811" t="b">
        <v>0</v>
      </c>
      <c r="H811" t="b">
        <v>0</v>
      </c>
    </row>
    <row r="812" spans="1:8" x14ac:dyDescent="0.15">
      <c r="A812" t="s">
        <v>163</v>
      </c>
      <c r="B812" t="s">
        <v>30</v>
      </c>
      <c r="C812">
        <v>1</v>
      </c>
      <c r="D812">
        <v>331</v>
      </c>
      <c r="E812">
        <v>2</v>
      </c>
      <c r="F812" t="s">
        <v>2240</v>
      </c>
      <c r="G812" t="b">
        <v>0</v>
      </c>
      <c r="H812" t="b">
        <v>0</v>
      </c>
    </row>
    <row r="813" spans="1:8" x14ac:dyDescent="0.15">
      <c r="A813" t="s">
        <v>163</v>
      </c>
      <c r="B813" t="s">
        <v>23</v>
      </c>
      <c r="C813">
        <v>1</v>
      </c>
      <c r="D813">
        <v>331</v>
      </c>
      <c r="E813">
        <v>2</v>
      </c>
      <c r="F813" t="s">
        <v>2461</v>
      </c>
      <c r="G813" t="b">
        <v>0</v>
      </c>
      <c r="H813" t="b">
        <v>0</v>
      </c>
    </row>
    <row r="814" spans="1:8" x14ac:dyDescent="0.15">
      <c r="A814" t="s">
        <v>162</v>
      </c>
      <c r="B814" t="s">
        <v>23</v>
      </c>
      <c r="C814">
        <v>1</v>
      </c>
      <c r="D814">
        <v>331</v>
      </c>
      <c r="E814">
        <v>2</v>
      </c>
      <c r="F814" t="s">
        <v>2581</v>
      </c>
      <c r="G814" t="b">
        <v>0</v>
      </c>
      <c r="H814" t="b">
        <v>0</v>
      </c>
    </row>
    <row r="815" spans="1:8" x14ac:dyDescent="0.15">
      <c r="A815" t="s">
        <v>163</v>
      </c>
      <c r="B815" t="s">
        <v>30</v>
      </c>
      <c r="C815">
        <v>1</v>
      </c>
      <c r="D815">
        <v>332</v>
      </c>
      <c r="E815">
        <v>1</v>
      </c>
      <c r="F815" t="s">
        <v>2298</v>
      </c>
      <c r="G815" t="b">
        <v>0</v>
      </c>
      <c r="H815" t="b">
        <v>0</v>
      </c>
    </row>
    <row r="816" spans="1:8" x14ac:dyDescent="0.15">
      <c r="A816" t="s">
        <v>163</v>
      </c>
      <c r="B816" t="s">
        <v>27</v>
      </c>
      <c r="C816">
        <v>1</v>
      </c>
      <c r="D816">
        <v>332</v>
      </c>
      <c r="E816">
        <v>1</v>
      </c>
      <c r="F816" t="s">
        <v>2689</v>
      </c>
      <c r="G816" t="b">
        <v>0</v>
      </c>
      <c r="H816" t="b">
        <v>0</v>
      </c>
    </row>
    <row r="817" spans="1:8" x14ac:dyDescent="0.15">
      <c r="A817" t="s">
        <v>163</v>
      </c>
      <c r="B817" t="s">
        <v>30</v>
      </c>
      <c r="C817">
        <v>1</v>
      </c>
      <c r="D817">
        <v>333</v>
      </c>
      <c r="E817">
        <v>1</v>
      </c>
      <c r="F817" t="s">
        <v>2275</v>
      </c>
      <c r="G817" t="b">
        <v>0</v>
      </c>
      <c r="H817" t="b">
        <v>0</v>
      </c>
    </row>
    <row r="818" spans="1:8" x14ac:dyDescent="0.15">
      <c r="A818" t="s">
        <v>161</v>
      </c>
      <c r="B818" t="s">
        <v>30</v>
      </c>
      <c r="C818">
        <v>1</v>
      </c>
      <c r="D818">
        <v>333</v>
      </c>
      <c r="E818">
        <v>1</v>
      </c>
      <c r="F818" t="s">
        <v>1698</v>
      </c>
      <c r="G818" t="b">
        <v>0</v>
      </c>
      <c r="H818" t="b">
        <v>0</v>
      </c>
    </row>
    <row r="819" spans="1:8" x14ac:dyDescent="0.15">
      <c r="A819" t="s">
        <v>165</v>
      </c>
      <c r="B819" t="s">
        <v>27</v>
      </c>
      <c r="C819">
        <v>1</v>
      </c>
      <c r="D819">
        <v>334</v>
      </c>
      <c r="E819">
        <v>2</v>
      </c>
      <c r="F819" t="s">
        <v>1788</v>
      </c>
      <c r="G819" t="b">
        <v>0</v>
      </c>
      <c r="H819" t="b">
        <v>0</v>
      </c>
    </row>
    <row r="820" spans="1:8" x14ac:dyDescent="0.15">
      <c r="A820" t="s">
        <v>165</v>
      </c>
      <c r="B820" t="s">
        <v>23</v>
      </c>
      <c r="C820">
        <v>1</v>
      </c>
      <c r="D820">
        <v>334</v>
      </c>
      <c r="E820">
        <v>2</v>
      </c>
      <c r="F820" t="s">
        <v>2540</v>
      </c>
      <c r="G820" t="b">
        <v>0</v>
      </c>
      <c r="H820" t="b">
        <v>0</v>
      </c>
    </row>
    <row r="821" spans="1:8" x14ac:dyDescent="0.15">
      <c r="A821" t="s">
        <v>161</v>
      </c>
      <c r="B821" t="s">
        <v>27</v>
      </c>
      <c r="C821">
        <v>1</v>
      </c>
      <c r="D821">
        <v>335</v>
      </c>
      <c r="E821">
        <v>2</v>
      </c>
      <c r="F821" t="s">
        <v>2780</v>
      </c>
      <c r="G821" t="b">
        <v>0</v>
      </c>
      <c r="H821" t="b">
        <v>0</v>
      </c>
    </row>
    <row r="822" spans="1:8" x14ac:dyDescent="0.15">
      <c r="A822" t="s">
        <v>161</v>
      </c>
      <c r="B822" t="s">
        <v>23</v>
      </c>
      <c r="C822">
        <v>1</v>
      </c>
      <c r="D822">
        <v>335</v>
      </c>
      <c r="E822">
        <v>2</v>
      </c>
      <c r="F822" t="s">
        <v>2557</v>
      </c>
      <c r="G822" t="b">
        <v>0</v>
      </c>
      <c r="H822" t="b">
        <v>0</v>
      </c>
    </row>
    <row r="823" spans="1:8" x14ac:dyDescent="0.15">
      <c r="A823" t="s">
        <v>163</v>
      </c>
      <c r="B823" t="s">
        <v>23</v>
      </c>
      <c r="C823">
        <v>1</v>
      </c>
      <c r="D823">
        <v>336</v>
      </c>
      <c r="E823">
        <v>1</v>
      </c>
      <c r="F823" t="s">
        <v>2499</v>
      </c>
      <c r="G823" t="b">
        <v>0</v>
      </c>
      <c r="H823" t="b">
        <v>0</v>
      </c>
    </row>
    <row r="824" spans="1:8" x14ac:dyDescent="0.15">
      <c r="A824" t="s">
        <v>162</v>
      </c>
      <c r="B824" t="s">
        <v>23</v>
      </c>
      <c r="C824">
        <v>1</v>
      </c>
      <c r="D824">
        <v>336</v>
      </c>
      <c r="E824">
        <v>1</v>
      </c>
      <c r="F824" t="s">
        <v>2619</v>
      </c>
      <c r="G824" t="b">
        <v>0</v>
      </c>
      <c r="H824" t="b">
        <v>0</v>
      </c>
    </row>
    <row r="825" spans="1:8" x14ac:dyDescent="0.15">
      <c r="A825" t="s">
        <v>163</v>
      </c>
      <c r="B825" t="s">
        <v>30</v>
      </c>
      <c r="C825">
        <v>1</v>
      </c>
      <c r="D825">
        <v>337</v>
      </c>
      <c r="E825">
        <v>2</v>
      </c>
      <c r="F825" t="s">
        <v>1647</v>
      </c>
      <c r="G825" t="b">
        <v>0</v>
      </c>
      <c r="H825" t="b">
        <v>0</v>
      </c>
    </row>
    <row r="826" spans="1:8" x14ac:dyDescent="0.15">
      <c r="A826" t="s">
        <v>163</v>
      </c>
      <c r="B826" t="s">
        <v>27</v>
      </c>
      <c r="C826">
        <v>1</v>
      </c>
      <c r="D826">
        <v>337</v>
      </c>
      <c r="E826">
        <v>2</v>
      </c>
      <c r="F826" t="s">
        <v>1764</v>
      </c>
      <c r="G826" t="b">
        <v>0</v>
      </c>
      <c r="H826" t="b">
        <v>0</v>
      </c>
    </row>
    <row r="827" spans="1:8" x14ac:dyDescent="0.15">
      <c r="A827" t="s">
        <v>164</v>
      </c>
      <c r="B827" t="s">
        <v>30</v>
      </c>
      <c r="C827">
        <v>1</v>
      </c>
      <c r="D827">
        <v>337</v>
      </c>
      <c r="E827">
        <v>2</v>
      </c>
      <c r="F827" t="s">
        <v>2337</v>
      </c>
      <c r="G827" t="b">
        <v>0</v>
      </c>
      <c r="H827" t="b">
        <v>0</v>
      </c>
    </row>
    <row r="828" spans="1:8" x14ac:dyDescent="0.15">
      <c r="A828" t="s">
        <v>163</v>
      </c>
      <c r="B828" t="s">
        <v>30</v>
      </c>
      <c r="C828">
        <v>1</v>
      </c>
      <c r="D828">
        <v>338</v>
      </c>
      <c r="E828">
        <v>2</v>
      </c>
      <c r="F828" t="s">
        <v>1649</v>
      </c>
      <c r="G828" t="b">
        <v>0</v>
      </c>
      <c r="H828" t="b">
        <v>0</v>
      </c>
    </row>
    <row r="829" spans="1:8" x14ac:dyDescent="0.15">
      <c r="A829" t="s">
        <v>163</v>
      </c>
      <c r="B829" t="s">
        <v>23</v>
      </c>
      <c r="C829">
        <v>1</v>
      </c>
      <c r="D829">
        <v>338</v>
      </c>
      <c r="E829">
        <v>2</v>
      </c>
      <c r="F829" t="s">
        <v>2463</v>
      </c>
      <c r="G829" t="b">
        <v>0</v>
      </c>
      <c r="H829" t="b">
        <v>0</v>
      </c>
    </row>
    <row r="830" spans="1:8" x14ac:dyDescent="0.15">
      <c r="A830" t="s">
        <v>162</v>
      </c>
      <c r="B830" t="s">
        <v>23</v>
      </c>
      <c r="C830">
        <v>1</v>
      </c>
      <c r="D830">
        <v>338</v>
      </c>
      <c r="E830">
        <v>2</v>
      </c>
      <c r="F830" t="s">
        <v>2588</v>
      </c>
      <c r="G830" t="b">
        <v>0</v>
      </c>
      <c r="H830" t="b">
        <v>0</v>
      </c>
    </row>
    <row r="831" spans="1:8" x14ac:dyDescent="0.15">
      <c r="A831" t="s">
        <v>163</v>
      </c>
      <c r="B831" t="s">
        <v>30</v>
      </c>
      <c r="C831">
        <v>1</v>
      </c>
      <c r="D831">
        <v>339</v>
      </c>
      <c r="E831">
        <v>1</v>
      </c>
      <c r="F831" t="s">
        <v>2318</v>
      </c>
      <c r="G831" t="b">
        <v>0</v>
      </c>
      <c r="H831" t="b">
        <v>0</v>
      </c>
    </row>
    <row r="832" spans="1:8" x14ac:dyDescent="0.15">
      <c r="A832" t="s">
        <v>163</v>
      </c>
      <c r="B832" t="s">
        <v>27</v>
      </c>
      <c r="C832">
        <v>1</v>
      </c>
      <c r="D832">
        <v>339</v>
      </c>
      <c r="E832">
        <v>1</v>
      </c>
      <c r="F832" t="s">
        <v>2707</v>
      </c>
      <c r="G832" t="b">
        <v>0</v>
      </c>
      <c r="H832" t="b">
        <v>0</v>
      </c>
    </row>
    <row r="833" spans="1:8" x14ac:dyDescent="0.15">
      <c r="A833" t="s">
        <v>163</v>
      </c>
      <c r="B833" t="s">
        <v>30</v>
      </c>
      <c r="C833">
        <v>1</v>
      </c>
      <c r="D833">
        <v>340</v>
      </c>
      <c r="E833">
        <v>1</v>
      </c>
      <c r="F833" t="s">
        <v>2304</v>
      </c>
      <c r="G833" t="b">
        <v>0</v>
      </c>
      <c r="H833" t="b">
        <v>0</v>
      </c>
    </row>
    <row r="834" spans="1:8" x14ac:dyDescent="0.15">
      <c r="A834" t="s">
        <v>163</v>
      </c>
      <c r="B834" t="s">
        <v>27</v>
      </c>
      <c r="C834">
        <v>1</v>
      </c>
      <c r="D834">
        <v>340</v>
      </c>
      <c r="E834">
        <v>1</v>
      </c>
      <c r="F834" t="s">
        <v>2696</v>
      </c>
      <c r="G834" t="b">
        <v>0</v>
      </c>
      <c r="H834" t="b">
        <v>0</v>
      </c>
    </row>
    <row r="835" spans="1:8" x14ac:dyDescent="0.15">
      <c r="A835" t="s">
        <v>161</v>
      </c>
      <c r="B835" t="s">
        <v>30</v>
      </c>
      <c r="C835">
        <v>1</v>
      </c>
      <c r="D835">
        <v>341</v>
      </c>
      <c r="E835">
        <v>1</v>
      </c>
      <c r="F835" t="s">
        <v>1689</v>
      </c>
      <c r="G835" t="b">
        <v>0</v>
      </c>
      <c r="H835" t="b">
        <v>0</v>
      </c>
    </row>
    <row r="836" spans="1:8" x14ac:dyDescent="0.15">
      <c r="A836" t="s">
        <v>161</v>
      </c>
      <c r="B836" t="s">
        <v>27</v>
      </c>
      <c r="C836">
        <v>1</v>
      </c>
      <c r="D836">
        <v>341</v>
      </c>
      <c r="E836">
        <v>1</v>
      </c>
      <c r="F836" t="s">
        <v>2795</v>
      </c>
      <c r="G836" t="b">
        <v>0</v>
      </c>
      <c r="H836" t="b">
        <v>0</v>
      </c>
    </row>
    <row r="837" spans="1:8" x14ac:dyDescent="0.15">
      <c r="A837" t="s">
        <v>163</v>
      </c>
      <c r="B837" t="s">
        <v>30</v>
      </c>
      <c r="C837">
        <v>1</v>
      </c>
      <c r="D837">
        <v>342</v>
      </c>
      <c r="E837">
        <v>1</v>
      </c>
      <c r="F837" t="s">
        <v>2294</v>
      </c>
      <c r="G837" t="b">
        <v>0</v>
      </c>
      <c r="H837" t="b">
        <v>0</v>
      </c>
    </row>
    <row r="838" spans="1:8" x14ac:dyDescent="0.15">
      <c r="A838" t="s">
        <v>163</v>
      </c>
      <c r="B838" t="s">
        <v>23</v>
      </c>
      <c r="C838">
        <v>1</v>
      </c>
      <c r="D838">
        <v>342</v>
      </c>
      <c r="E838">
        <v>1</v>
      </c>
      <c r="F838" t="s">
        <v>2488</v>
      </c>
      <c r="G838" t="b">
        <v>0</v>
      </c>
      <c r="H838" t="b">
        <v>0</v>
      </c>
    </row>
    <row r="839" spans="1:8" x14ac:dyDescent="0.15">
      <c r="A839" t="s">
        <v>162</v>
      </c>
      <c r="B839" t="s">
        <v>23</v>
      </c>
      <c r="C839">
        <v>1</v>
      </c>
      <c r="D839">
        <v>342</v>
      </c>
      <c r="E839">
        <v>1</v>
      </c>
      <c r="F839" t="s">
        <v>2621</v>
      </c>
      <c r="G839" t="b">
        <v>0</v>
      </c>
      <c r="H839" t="b">
        <v>0</v>
      </c>
    </row>
    <row r="840" spans="1:8" x14ac:dyDescent="0.15">
      <c r="A840" t="s">
        <v>165</v>
      </c>
      <c r="B840" t="s">
        <v>27</v>
      </c>
      <c r="C840">
        <v>1</v>
      </c>
      <c r="D840">
        <v>343</v>
      </c>
      <c r="E840">
        <v>1</v>
      </c>
      <c r="F840" t="s">
        <v>2754</v>
      </c>
      <c r="G840" t="b">
        <v>0</v>
      </c>
      <c r="H840" t="b">
        <v>0</v>
      </c>
    </row>
    <row r="841" spans="1:8" x14ac:dyDescent="0.15">
      <c r="A841" t="s">
        <v>165</v>
      </c>
      <c r="B841" t="s">
        <v>23</v>
      </c>
      <c r="C841">
        <v>1</v>
      </c>
      <c r="D841">
        <v>343</v>
      </c>
      <c r="E841">
        <v>1</v>
      </c>
      <c r="F841" t="s">
        <v>2542</v>
      </c>
      <c r="G841" t="b">
        <v>0</v>
      </c>
      <c r="H841" t="b">
        <v>0</v>
      </c>
    </row>
    <row r="842" spans="1:8" x14ac:dyDescent="0.15">
      <c r="A842" t="s">
        <v>163</v>
      </c>
      <c r="B842" t="s">
        <v>30</v>
      </c>
      <c r="C842">
        <v>1</v>
      </c>
      <c r="D842">
        <v>344</v>
      </c>
      <c r="E842">
        <v>1</v>
      </c>
      <c r="F842" t="s">
        <v>2277</v>
      </c>
      <c r="G842" t="b">
        <v>0</v>
      </c>
      <c r="H842" t="b">
        <v>0</v>
      </c>
    </row>
    <row r="843" spans="1:8" x14ac:dyDescent="0.15">
      <c r="A843" t="s">
        <v>163</v>
      </c>
      <c r="B843" t="s">
        <v>27</v>
      </c>
      <c r="C843">
        <v>1</v>
      </c>
      <c r="D843">
        <v>344</v>
      </c>
      <c r="E843">
        <v>1</v>
      </c>
      <c r="F843" t="s">
        <v>2674</v>
      </c>
      <c r="G843" t="b">
        <v>0</v>
      </c>
      <c r="H843" t="b">
        <v>0</v>
      </c>
    </row>
    <row r="844" spans="1:8" x14ac:dyDescent="0.15">
      <c r="A844" t="s">
        <v>165</v>
      </c>
      <c r="B844" t="s">
        <v>30</v>
      </c>
      <c r="C844">
        <v>1</v>
      </c>
      <c r="D844">
        <v>344</v>
      </c>
      <c r="E844">
        <v>1</v>
      </c>
      <c r="F844" t="s">
        <v>2395</v>
      </c>
      <c r="G844" t="b">
        <v>0</v>
      </c>
      <c r="H844" t="b">
        <v>0</v>
      </c>
    </row>
    <row r="845" spans="1:8" x14ac:dyDescent="0.15">
      <c r="A845" t="s">
        <v>163</v>
      </c>
      <c r="B845" t="s">
        <v>27</v>
      </c>
      <c r="C845">
        <v>1</v>
      </c>
      <c r="D845">
        <v>345</v>
      </c>
      <c r="E845">
        <v>2</v>
      </c>
      <c r="F845" t="s">
        <v>1777</v>
      </c>
      <c r="G845" t="b">
        <v>0</v>
      </c>
      <c r="H845" t="b">
        <v>0</v>
      </c>
    </row>
    <row r="846" spans="1:8" x14ac:dyDescent="0.15">
      <c r="A846" t="s">
        <v>164</v>
      </c>
      <c r="B846" t="s">
        <v>30</v>
      </c>
      <c r="C846">
        <v>1</v>
      </c>
      <c r="D846">
        <v>345</v>
      </c>
      <c r="E846">
        <v>2</v>
      </c>
      <c r="F846" t="s">
        <v>2277</v>
      </c>
      <c r="G846" t="b">
        <v>0</v>
      </c>
      <c r="H846" t="b">
        <v>0</v>
      </c>
    </row>
    <row r="847" spans="1:8" x14ac:dyDescent="0.15">
      <c r="A847" t="s">
        <v>161</v>
      </c>
      <c r="B847" t="s">
        <v>30</v>
      </c>
      <c r="C847">
        <v>1</v>
      </c>
      <c r="D847">
        <v>346</v>
      </c>
      <c r="E847">
        <v>2</v>
      </c>
      <c r="F847" t="s">
        <v>1713</v>
      </c>
      <c r="G847" t="b">
        <v>0</v>
      </c>
      <c r="H847" t="b">
        <v>0</v>
      </c>
    </row>
    <row r="848" spans="1:8" x14ac:dyDescent="0.15">
      <c r="A848" t="s">
        <v>161</v>
      </c>
      <c r="B848" t="s">
        <v>27</v>
      </c>
      <c r="C848">
        <v>1</v>
      </c>
      <c r="D848">
        <v>346</v>
      </c>
      <c r="E848">
        <v>2</v>
      </c>
      <c r="F848" t="s">
        <v>1804</v>
      </c>
      <c r="G848" t="b">
        <v>0</v>
      </c>
      <c r="H848" t="b">
        <v>0</v>
      </c>
    </row>
    <row r="849" spans="1:8" x14ac:dyDescent="0.15">
      <c r="A849" t="s">
        <v>164</v>
      </c>
      <c r="B849" t="s">
        <v>27</v>
      </c>
      <c r="C849">
        <v>1</v>
      </c>
      <c r="D849">
        <v>347</v>
      </c>
      <c r="E849">
        <v>2</v>
      </c>
      <c r="F849" t="s">
        <v>1792</v>
      </c>
      <c r="G849" t="b">
        <v>0</v>
      </c>
      <c r="H849" t="b">
        <v>0</v>
      </c>
    </row>
    <row r="850" spans="1:8" x14ac:dyDescent="0.15">
      <c r="A850" t="s">
        <v>164</v>
      </c>
      <c r="B850" t="s">
        <v>23</v>
      </c>
      <c r="C850">
        <v>1</v>
      </c>
      <c r="D850">
        <v>347</v>
      </c>
      <c r="E850">
        <v>2</v>
      </c>
      <c r="F850" t="s">
        <v>2525</v>
      </c>
      <c r="G850" t="b">
        <v>0</v>
      </c>
      <c r="H850" t="b">
        <v>0</v>
      </c>
    </row>
    <row r="851" spans="1:8" x14ac:dyDescent="0.15">
      <c r="A851" t="s">
        <v>163</v>
      </c>
      <c r="B851" t="s">
        <v>30</v>
      </c>
      <c r="C851">
        <v>1</v>
      </c>
      <c r="D851">
        <v>348</v>
      </c>
      <c r="E851">
        <v>2</v>
      </c>
      <c r="F851" t="s">
        <v>1685</v>
      </c>
      <c r="G851" t="b">
        <v>0</v>
      </c>
      <c r="H851" t="b">
        <v>0</v>
      </c>
    </row>
    <row r="852" spans="1:8" x14ac:dyDescent="0.15">
      <c r="A852" t="s">
        <v>161</v>
      </c>
      <c r="B852" t="s">
        <v>27</v>
      </c>
      <c r="C852">
        <v>1</v>
      </c>
      <c r="D852">
        <v>349</v>
      </c>
      <c r="E852">
        <v>2</v>
      </c>
      <c r="F852" t="s">
        <v>2768</v>
      </c>
      <c r="G852" t="b">
        <v>0</v>
      </c>
      <c r="H852" t="b">
        <v>0</v>
      </c>
    </row>
    <row r="853" spans="1:8" x14ac:dyDescent="0.15">
      <c r="A853" t="s">
        <v>161</v>
      </c>
      <c r="B853" t="s">
        <v>23</v>
      </c>
      <c r="C853">
        <v>1</v>
      </c>
      <c r="D853">
        <v>349</v>
      </c>
      <c r="E853">
        <v>2</v>
      </c>
      <c r="F853" t="s">
        <v>2557</v>
      </c>
      <c r="G853" t="b">
        <v>0</v>
      </c>
      <c r="H853" t="b">
        <v>0</v>
      </c>
    </row>
    <row r="854" spans="1:8" x14ac:dyDescent="0.15">
      <c r="A854" t="s">
        <v>161</v>
      </c>
      <c r="B854" t="s">
        <v>30</v>
      </c>
      <c r="C854">
        <v>1</v>
      </c>
      <c r="D854">
        <v>350</v>
      </c>
      <c r="E854">
        <v>2</v>
      </c>
      <c r="F854" t="s">
        <v>2429</v>
      </c>
      <c r="G854" t="b">
        <v>0</v>
      </c>
      <c r="H854" t="b">
        <v>0</v>
      </c>
    </row>
    <row r="855" spans="1:8" x14ac:dyDescent="0.15">
      <c r="A855" t="s">
        <v>161</v>
      </c>
      <c r="B855" t="s">
        <v>27</v>
      </c>
      <c r="C855">
        <v>1</v>
      </c>
      <c r="D855">
        <v>350</v>
      </c>
      <c r="E855">
        <v>2</v>
      </c>
      <c r="F855" t="s">
        <v>2775</v>
      </c>
      <c r="G855" t="b">
        <v>0</v>
      </c>
      <c r="H855" t="b">
        <v>0</v>
      </c>
    </row>
    <row r="856" spans="1:8" x14ac:dyDescent="0.15">
      <c r="A856" t="s">
        <v>163</v>
      </c>
      <c r="B856" t="s">
        <v>30</v>
      </c>
      <c r="C856">
        <v>1</v>
      </c>
      <c r="D856">
        <v>351</v>
      </c>
      <c r="E856">
        <v>2</v>
      </c>
      <c r="F856" t="s">
        <v>1645</v>
      </c>
      <c r="G856" t="b">
        <v>0</v>
      </c>
      <c r="H856" t="b">
        <v>0</v>
      </c>
    </row>
    <row r="857" spans="1:8" x14ac:dyDescent="0.15">
      <c r="A857" t="s">
        <v>163</v>
      </c>
      <c r="B857" t="s">
        <v>27</v>
      </c>
      <c r="C857">
        <v>1</v>
      </c>
      <c r="D857">
        <v>351</v>
      </c>
      <c r="E857">
        <v>2</v>
      </c>
      <c r="F857" t="s">
        <v>2638</v>
      </c>
      <c r="G857" t="b">
        <v>0</v>
      </c>
      <c r="H857" t="b">
        <v>0</v>
      </c>
    </row>
    <row r="858" spans="1:8" x14ac:dyDescent="0.15">
      <c r="A858" t="s">
        <v>161</v>
      </c>
      <c r="B858" t="s">
        <v>30</v>
      </c>
      <c r="C858">
        <v>1</v>
      </c>
      <c r="D858">
        <v>351</v>
      </c>
      <c r="E858">
        <v>2</v>
      </c>
      <c r="F858" t="s">
        <v>1706</v>
      </c>
      <c r="G858" t="b">
        <v>0</v>
      </c>
      <c r="H858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2022-03-28T22:28:05Z</dcterms:modified>
</cp:coreProperties>
</file>