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240" windowHeight="7128" tabRatio="765" activeTab="2"/>
  </bookViews>
  <sheets>
    <sheet name="県SC（１）" sheetId="1" r:id="rId1"/>
    <sheet name="県ＳＣ（２）" sheetId="2" r:id="rId2"/>
    <sheet name="ＳＣ秋季記録会送金内訳表 " sheetId="3" r:id="rId3"/>
  </sheets>
  <definedNames/>
  <calcPr fullCalcOnLoad="1"/>
</workbook>
</file>

<file path=xl/sharedStrings.xml><?xml version="1.0" encoding="utf-8"?>
<sst xmlns="http://schemas.openxmlformats.org/spreadsheetml/2006/main" count="182" uniqueCount="131">
  <si>
    <t>競技方法</t>
  </si>
  <si>
    <t>申込規定</t>
  </si>
  <si>
    <t>愛媛県スイミングクラブ協会</t>
  </si>
  <si>
    <t>競技種目および競技順序</t>
  </si>
  <si>
    <t>愛媛県スイミングクラブ協会競技水泳委員会</t>
  </si>
  <si>
    <t>・</t>
  </si>
  <si>
    <t>主　　催　　　</t>
  </si>
  <si>
    <t>主　　管</t>
  </si>
  <si>
    <t>期　　日</t>
  </si>
  <si>
    <t>会　　場</t>
  </si>
  <si>
    <t>大会参加データを作成のうえ、日本水泳連盟競技会ＷＥＢに送信してください。</t>
  </si>
  <si>
    <t>松山市市坪西町６２５番地１</t>
  </si>
  <si>
    <t>締め切り</t>
  </si>
  <si>
    <t>送金内訳表</t>
  </si>
  <si>
    <t>大会名</t>
  </si>
  <si>
    <t>クラブ名</t>
  </si>
  <si>
    <t>代表者名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</si>
  <si>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</si>
  <si>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</si>
  <si>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</si>
  <si>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</si>
  <si>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</si>
  <si>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</si>
  <si>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</si>
  <si>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</si>
  <si>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</si>
  <si>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申込金内訳</t>
  </si>
  <si>
    <t>円×</t>
  </si>
  <si>
    <t>種目＝</t>
  </si>
  <si>
    <t>円①</t>
  </si>
  <si>
    <t>円②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</si>
  <si>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</si>
  <si>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</si>
  <si>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</si>
  <si>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</si>
  <si>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</si>
  <si>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</si>
  <si>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</si>
  <si>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</si>
  <si>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アクアパレットまつやま</t>
  </si>
  <si>
    <t>TEL　０８９－９６５－２９００</t>
  </si>
  <si>
    <t>①　参加資格　</t>
  </si>
  <si>
    <t>②　参加制限</t>
  </si>
  <si>
    <t>③　申込金</t>
  </si>
  <si>
    <t>１種目　  　　　　１，０００円</t>
  </si>
  <si>
    <t>④　申込〆切り</t>
  </si>
  <si>
    <t>⑤　申込先</t>
  </si>
  <si>
    <t>メールアドレス　　　　　　　</t>
  </si>
  <si>
    <t>⑥  振込み先</t>
  </si>
  <si>
    <t>・</t>
  </si>
  <si>
    <t>後日、競技案内を送付いたします。</t>
  </si>
  <si>
    <t>現在の満年齢の区分で申し込んで下さい。</t>
  </si>
  <si>
    <t>クラブ参加費</t>
  </si>
  <si>
    <t>ＷＥＢ</t>
  </si>
  <si>
    <t>書類・入金</t>
  </si>
  <si>
    <t>Ｔ決勝</t>
  </si>
  <si>
    <t>メールアドレス（必ず記入）</t>
  </si>
  <si>
    <t>携帯番号</t>
  </si>
  <si>
    <t>クラブ参加費　　３，０００円</t>
  </si>
  <si>
    <r>
      <t>〒7</t>
    </r>
    <r>
      <rPr>
        <sz val="11"/>
        <rFont val="ＭＳ Ｐゴシック"/>
        <family val="3"/>
      </rPr>
      <t>90-0031</t>
    </r>
  </si>
  <si>
    <t>松山市雄郡2丁目9-33　石原スポーツクラブ内</t>
  </si>
  <si>
    <t>ｆｕｋｕｓｈｉｍａ＠ｉ－ｓ－ｃ.ｊｐ</t>
  </si>
  <si>
    <t>愛媛銀行　末広町支店　普通　9074835</t>
  </si>
  <si>
    <t>石原スポーツクラブ</t>
  </si>
  <si>
    <t>　　　ＴＥＬ　　089-941-5515</t>
  </si>
  <si>
    <t>　　　FAX　　089-931-5533</t>
  </si>
  <si>
    <t>役員資格</t>
  </si>
  <si>
    <t>有　・　無</t>
  </si>
  <si>
    <t>マイクロバス駐車台数（停め置きのみ）</t>
  </si>
  <si>
    <t>台</t>
  </si>
  <si>
    <t>　</t>
  </si>
  <si>
    <t>愛媛県スイミングクラブ協会競技水泳委員長　福島孝志</t>
  </si>
  <si>
    <t>愛媛県スイミングクラブ協会 競技水泳委員長　福島孝志</t>
  </si>
  <si>
    <t>当日引率者名</t>
  </si>
  <si>
    <t>　　　　　　　○を移動させて下さい</t>
  </si>
  <si>
    <t>愛媛県スイミングクラブ協会</t>
  </si>
  <si>
    <t>締め切り後、1週間程度の訂正期間を設ける</t>
  </si>
  <si>
    <t>愛媛県ＳＣ協会秋季記録会</t>
  </si>
  <si>
    <t>表彰</t>
  </si>
  <si>
    <t>参加者全員に記録証を贈る</t>
  </si>
  <si>
    <t>女・男の順で行います</t>
  </si>
  <si>
    <t>エントリータイムの遅い順に男女別のタイムレース決勝とします。</t>
  </si>
  <si>
    <t>長・短水路は問わない</t>
  </si>
  <si>
    <t>女/男</t>
  </si>
  <si>
    <t>13/14</t>
  </si>
  <si>
    <t>15/16</t>
  </si>
  <si>
    <t>17/18</t>
  </si>
  <si>
    <t>19/20</t>
  </si>
  <si>
    <t>21/22</t>
  </si>
  <si>
    <t>23/24</t>
  </si>
  <si>
    <t>25/26</t>
  </si>
  <si>
    <t>プログラム代</t>
  </si>
  <si>
    <t>部＝</t>
  </si>
  <si>
    <t>円③</t>
  </si>
  <si>
    <t>合計①～③の合計金額</t>
  </si>
  <si>
    <t>プログラム1部   ８００円（1家庭1冊は購入のご協力を・当日販売無し）</t>
  </si>
  <si>
    <t>エントリータイム一覧表と送金内訳表は上記にメールで申込んでください。</t>
  </si>
  <si>
    <r>
      <rPr>
        <b/>
        <sz val="16"/>
        <rFont val="ＭＳ Ｐゴシック"/>
        <family val="3"/>
      </rPr>
      <t>25ｍ</t>
    </r>
    <r>
      <rPr>
        <sz val="12"/>
        <rFont val="ＭＳ Ｐゴシック"/>
        <family val="3"/>
      </rPr>
      <t>×8レーン　公認</t>
    </r>
  </si>
  <si>
    <t>登録完了をしている者</t>
  </si>
  <si>
    <t>郡市総体・郡市新人戦等の未公認大会とする。</t>
  </si>
  <si>
    <t>１人3種目以内</t>
  </si>
  <si>
    <t>400ｍ個人メドレー</t>
  </si>
  <si>
    <t>50ｍ自由形　　　　　　</t>
  </si>
  <si>
    <t>200ｍ自由形　　　　　　</t>
  </si>
  <si>
    <t>50ｍ背泳ぎ　　　　　　</t>
  </si>
  <si>
    <t>200ｍ背泳ぎ　　　　　　</t>
  </si>
  <si>
    <t>50ｍ平泳ぎ　　　　　　</t>
  </si>
  <si>
    <t>200ｍ平泳ぎ　　　　　　</t>
  </si>
  <si>
    <t>50ｍバタフライ　　　　</t>
  </si>
  <si>
    <t>200ｍバタフライ　　　　</t>
  </si>
  <si>
    <t>800・1500ｍ自由形</t>
  </si>
  <si>
    <t>200m個人メドレー</t>
  </si>
  <si>
    <t>400ｍ自由形　　　　　　</t>
  </si>
  <si>
    <t>100ｍ自由形　　　　　　</t>
  </si>
  <si>
    <t>100ｍ背泳ぎ　　　　　　</t>
  </si>
  <si>
    <t>100ｍ平泳ぎ　　　　　　</t>
  </si>
  <si>
    <t>100ｍバタフライ　　　　</t>
  </si>
  <si>
    <t>27/28</t>
  </si>
  <si>
    <t>29/30</t>
  </si>
  <si>
    <t>31/32</t>
  </si>
  <si>
    <t>秋季記録会</t>
  </si>
  <si>
    <t xml:space="preserve"> </t>
  </si>
  <si>
    <r>
      <t>本大会当日の年齢区分で日本水泳連盟資格級</t>
    </r>
    <r>
      <rPr>
        <b/>
        <sz val="16"/>
        <color indexed="10"/>
        <rFont val="ＭＳ Ｐゴシック"/>
        <family val="3"/>
      </rPr>
      <t>8</t>
    </r>
    <r>
      <rPr>
        <b/>
        <sz val="16"/>
        <color indexed="10"/>
        <rFont val="ＭＳ Ｐゴシック"/>
        <family val="3"/>
      </rPr>
      <t>級</t>
    </r>
    <r>
      <rPr>
        <b/>
        <sz val="12"/>
        <color indexed="10"/>
        <rFont val="ＭＳ Ｐゴシック"/>
        <family val="3"/>
      </rPr>
      <t>以上の者</t>
    </r>
  </si>
  <si>
    <t>必須</t>
  </si>
  <si>
    <t>対抗戦ではないので、種目・距離の変更を認める。</t>
  </si>
  <si>
    <t>大会が中止となった場合は、エントリー料のみ返金する。         大会が開催された場合は、返金はしない。　</t>
  </si>
  <si>
    <t>愛媛県スイミングクラブ協会加盟クラブの会員で2022年度日本水泳連盟選手</t>
  </si>
  <si>
    <t>対象は、2022.4.1以降の県内の公認大会及び東中南予地区記録会</t>
  </si>
  <si>
    <t>1種目が8級を満たしていれば、他1種目は7級以下でも可（計3種目まで可）</t>
  </si>
  <si>
    <t>集計後、申込者数が300名以下の場合は、各クラブ数名程度の追加</t>
  </si>
  <si>
    <t>エントリーを認める。尚その追加者は泳力を問わない。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</si>
</sst>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  <numFmt numFmtId="177" formatCode="##&quot;名&quot;"/>
    <numFmt numFmtId="178" formatCode="###&quot;種&quot;&quot;目&quot;"/>
    <numFmt numFmtId="179" formatCode="###&quot;部&quot;&quot;署&quot;"/>
    <numFmt numFmtId="180" formatCode="####&quot;部&quot;"/>
    <numFmt numFmtId="181" formatCode="####&quot;円&quot;"/>
    <numFmt numFmtId="182" formatCode="#,##0_);[Red]\(#,##0\)"/>
    <numFmt numFmtId="183" formatCode="#,###&quot;円&quot;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（&quot;aaa&quot;）&quot;"/>
    <numFmt numFmtId="190" formatCode="m&quot;月&quot;"/>
    <numFmt numFmtId="191" formatCode="d&quot;日&quot;"/>
    <numFmt numFmtId="192" formatCode="h:mm;@"/>
    <numFmt numFmtId="193" formatCode="m/d;@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b/>
      <sz val="12"/>
      <color indexed="40"/>
      <name val="ＭＳ Ｐゴシック"/>
      <family val="3"/>
    </font>
    <font>
      <sz val="12"/>
      <color indexed="40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rgb="FFFF0000"/>
      <name val="ＭＳ Ｐ明朝"/>
      <family val="1"/>
    </font>
    <font>
      <b/>
      <sz val="12"/>
      <color rgb="FF00B0F0"/>
      <name val="ＭＳ Ｐゴシック"/>
      <family val="3"/>
    </font>
    <font>
      <sz val="12"/>
      <color rgb="FF00B0F0"/>
      <name val="ＭＳ Ｐゴシック"/>
      <family val="3"/>
    </font>
    <font>
      <sz val="18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10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9" fontId="3" fillId="0" borderId="0" xfId="0" applyNumberFormat="1" applyFont="1" applyAlignment="1">
      <alignment horizontal="left"/>
    </xf>
    <xf numFmtId="0" fontId="9" fillId="0" borderId="0" xfId="43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190" fontId="13" fillId="0" borderId="0" xfId="0" applyNumberFormat="1" applyFont="1" applyAlignment="1">
      <alignment horizontal="right" vertical="center"/>
    </xf>
    <xf numFmtId="19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2" fontId="3" fillId="0" borderId="0" xfId="0" applyNumberFormat="1" applyFont="1" applyAlignment="1">
      <alignment/>
    </xf>
    <xf numFmtId="0" fontId="3" fillId="0" borderId="0" xfId="0" applyFont="1" applyAlignment="1">
      <alignment/>
    </xf>
    <xf numFmtId="58" fontId="11" fillId="0" borderId="0" xfId="0" applyNumberFormat="1" applyFont="1" applyAlignment="1">
      <alignment horizontal="right"/>
    </xf>
    <xf numFmtId="0" fontId="16" fillId="0" borderId="1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5" fillId="0" borderId="10" xfId="0" applyFont="1" applyBorder="1" applyAlignment="1">
      <alignment vertical="center"/>
    </xf>
    <xf numFmtId="38" fontId="15" fillId="0" borderId="10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0" fontId="15" fillId="0" borderId="11" xfId="0" applyFont="1" applyBorder="1" applyAlignment="1">
      <alignment vertical="center" shrinkToFit="1"/>
    </xf>
    <xf numFmtId="0" fontId="11" fillId="0" borderId="1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0" fontId="57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15" xfId="0" applyNumberFormat="1" applyFont="1" applyBorder="1" applyAlignment="1">
      <alignment horizontal="center"/>
    </xf>
    <xf numFmtId="58" fontId="58" fillId="0" borderId="0" xfId="0" applyNumberFormat="1" applyFont="1" applyAlignment="1">
      <alignment horizontal="right"/>
    </xf>
    <xf numFmtId="58" fontId="58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58" fontId="11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58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8" fontId="14" fillId="0" borderId="0" xfId="0" applyNumberFormat="1" applyFont="1" applyAlignment="1">
      <alignment horizontal="right"/>
    </xf>
    <xf numFmtId="31" fontId="6" fillId="0" borderId="0" xfId="0" applyNumberFormat="1" applyFont="1" applyAlignment="1">
      <alignment horizontal="left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15" fillId="0" borderId="13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38" fontId="15" fillId="0" borderId="12" xfId="49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23</xdr:row>
      <xdr:rowOff>142875</xdr:rowOff>
    </xdr:from>
    <xdr:to>
      <xdr:col>8</xdr:col>
      <xdr:colOff>466725</xdr:colOff>
      <xdr:row>24</xdr:row>
      <xdr:rowOff>276225</xdr:rowOff>
    </xdr:to>
    <xdr:sp>
      <xdr:nvSpPr>
        <xdr:cNvPr id="1" name="円/楕円 5"/>
        <xdr:cNvSpPr>
          <a:spLocks/>
        </xdr:cNvSpPr>
      </xdr:nvSpPr>
      <xdr:spPr>
        <a:xfrm>
          <a:off x="6286500" y="7934325"/>
          <a:ext cx="257175" cy="3238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7">
      <selection activeCell="J14" sqref="J14"/>
    </sheetView>
  </sheetViews>
  <sheetFormatPr defaultColWidth="9.00390625" defaultRowHeight="23.25" customHeight="1"/>
  <cols>
    <col min="1" max="1" width="3.625" style="2" customWidth="1"/>
    <col min="2" max="2" width="11.625" style="2" customWidth="1"/>
    <col min="3" max="3" width="2.50390625" style="2" customWidth="1"/>
    <col min="4" max="4" width="1.625" style="2" customWidth="1"/>
    <col min="5" max="6" width="10.125" style="2" customWidth="1"/>
    <col min="7" max="7" width="10.125" style="2" bestFit="1" customWidth="1"/>
    <col min="8" max="8" width="10.875" style="2" customWidth="1"/>
    <col min="9" max="9" width="10.00390625" style="2" customWidth="1"/>
    <col min="10" max="11" width="9.00390625" style="2" customWidth="1"/>
    <col min="12" max="12" width="9.375" style="2" customWidth="1"/>
    <col min="13" max="13" width="1.12109375" style="2" customWidth="1"/>
    <col min="14" max="16384" width="9.00390625" style="2" customWidth="1"/>
  </cols>
  <sheetData>
    <row r="1" spans="1:12" ht="30" customHeight="1">
      <c r="A1" s="71" t="s">
        <v>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2.5" customHeight="1">
      <c r="A2" s="72" t="s">
        <v>120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3" ht="22.5" customHeight="1">
      <c r="A3" s="1">
        <v>1</v>
      </c>
      <c r="B3" s="4" t="s">
        <v>6</v>
      </c>
      <c r="C3" s="2" t="s">
        <v>2</v>
      </c>
    </row>
    <row r="4" spans="1:3" ht="22.5" customHeight="1">
      <c r="A4" s="1">
        <f>A3+1</f>
        <v>2</v>
      </c>
      <c r="B4" s="4" t="s">
        <v>7</v>
      </c>
      <c r="C4" s="2" t="s">
        <v>4</v>
      </c>
    </row>
    <row r="5" spans="1:9" ht="22.5" customHeight="1">
      <c r="A5" s="1">
        <v>3</v>
      </c>
      <c r="B5" s="4" t="s">
        <v>8</v>
      </c>
      <c r="C5" s="73">
        <v>44885</v>
      </c>
      <c r="D5" s="73"/>
      <c r="E5" s="73"/>
      <c r="F5" s="73"/>
      <c r="G5" s="16">
        <f>WEEKDAY(C5)</f>
        <v>1</v>
      </c>
      <c r="H5" s="2" t="s">
        <v>121</v>
      </c>
      <c r="I5" s="35" t="s">
        <v>70</v>
      </c>
    </row>
    <row r="6" spans="1:7" ht="22.5" customHeight="1">
      <c r="A6" s="1">
        <f>A5+1</f>
        <v>4</v>
      </c>
      <c r="B6" s="4" t="s">
        <v>9</v>
      </c>
      <c r="C6" s="2" t="s">
        <v>39</v>
      </c>
      <c r="G6" s="2" t="s">
        <v>97</v>
      </c>
    </row>
    <row r="7" spans="1:8" ht="22.5" customHeight="1">
      <c r="A7" s="1"/>
      <c r="D7" s="2" t="s">
        <v>11</v>
      </c>
      <c r="H7" s="6" t="s">
        <v>40</v>
      </c>
    </row>
    <row r="8" spans="1:2" ht="22.5" customHeight="1">
      <c r="A8" s="1">
        <f>A6+1</f>
        <v>5</v>
      </c>
      <c r="B8" s="4" t="s">
        <v>1</v>
      </c>
    </row>
    <row r="9" spans="1:5" ht="22.5" customHeight="1">
      <c r="A9" s="7"/>
      <c r="B9" s="8" t="s">
        <v>41</v>
      </c>
      <c r="C9" s="3"/>
      <c r="D9" s="2" t="s">
        <v>5</v>
      </c>
      <c r="E9" s="2" t="s">
        <v>126</v>
      </c>
    </row>
    <row r="10" spans="1:5" ht="22.5" customHeight="1">
      <c r="A10" s="7"/>
      <c r="B10" s="8"/>
      <c r="C10" s="3"/>
      <c r="E10" s="2" t="s">
        <v>98</v>
      </c>
    </row>
    <row r="11" spans="1:10" ht="22.5" customHeight="1">
      <c r="A11" s="7"/>
      <c r="B11" s="9"/>
      <c r="D11" s="2" t="s">
        <v>5</v>
      </c>
      <c r="E11" s="52" t="s">
        <v>122</v>
      </c>
      <c r="F11" s="52"/>
      <c r="G11" s="52"/>
      <c r="H11" s="52"/>
      <c r="I11" s="52"/>
      <c r="J11" s="52"/>
    </row>
    <row r="12" spans="1:10" ht="22.5" customHeight="1">
      <c r="A12" s="7"/>
      <c r="B12" s="9"/>
      <c r="E12" s="52" t="s">
        <v>127</v>
      </c>
      <c r="F12" s="52"/>
      <c r="G12" s="52"/>
      <c r="H12" s="52"/>
      <c r="I12" s="52"/>
      <c r="J12" s="52"/>
    </row>
    <row r="13" spans="1:10" ht="22.5" customHeight="1">
      <c r="A13" s="7"/>
      <c r="B13" s="9"/>
      <c r="E13" s="52" t="s">
        <v>99</v>
      </c>
      <c r="F13" s="52"/>
      <c r="G13" s="52"/>
      <c r="H13" s="52"/>
      <c r="I13" s="52"/>
      <c r="J13" s="52"/>
    </row>
    <row r="14" spans="1:10" ht="22.5" customHeight="1">
      <c r="A14" s="7"/>
      <c r="B14" s="9"/>
      <c r="E14" s="52" t="s">
        <v>82</v>
      </c>
      <c r="F14" s="52"/>
      <c r="G14" s="52"/>
      <c r="H14" s="52"/>
      <c r="I14" s="52"/>
      <c r="J14" s="52"/>
    </row>
    <row r="15" spans="1:6" ht="22.5" customHeight="1">
      <c r="A15" s="3"/>
      <c r="B15" s="8" t="s">
        <v>42</v>
      </c>
      <c r="D15" s="2" t="s">
        <v>5</v>
      </c>
      <c r="E15" s="52" t="s">
        <v>100</v>
      </c>
      <c r="F15" s="4"/>
    </row>
    <row r="16" spans="1:12" ht="22.5" customHeight="1">
      <c r="A16" s="3"/>
      <c r="B16" s="8"/>
      <c r="E16" s="65" t="s">
        <v>128</v>
      </c>
      <c r="F16" s="65"/>
      <c r="G16" s="66"/>
      <c r="H16" s="66"/>
      <c r="I16" s="66"/>
      <c r="J16" s="66"/>
      <c r="K16" s="66"/>
      <c r="L16" s="66"/>
    </row>
    <row r="17" spans="1:12" ht="22.5" customHeight="1">
      <c r="A17" s="3"/>
      <c r="B17" s="8"/>
      <c r="E17" s="65" t="s">
        <v>129</v>
      </c>
      <c r="F17" s="65"/>
      <c r="G17" s="66"/>
      <c r="H17" s="66"/>
      <c r="I17" s="66"/>
      <c r="J17" s="66"/>
      <c r="K17" s="66"/>
      <c r="L17" s="66"/>
    </row>
    <row r="18" spans="1:12" ht="22.5" customHeight="1">
      <c r="A18" s="3"/>
      <c r="B18" s="8"/>
      <c r="E18" s="65" t="s">
        <v>130</v>
      </c>
      <c r="F18" s="65"/>
      <c r="G18" s="66"/>
      <c r="H18" s="66"/>
      <c r="I18" s="66"/>
      <c r="J18" s="66"/>
      <c r="K18" s="66"/>
      <c r="L18" s="66"/>
    </row>
    <row r="19" spans="1:7" ht="22.5" customHeight="1">
      <c r="A19" s="10"/>
      <c r="B19" s="11"/>
      <c r="D19" s="2" t="s">
        <v>5</v>
      </c>
      <c r="E19" s="74">
        <v>44885</v>
      </c>
      <c r="F19" s="74"/>
      <c r="G19" s="2" t="s">
        <v>51</v>
      </c>
    </row>
    <row r="20" spans="2:5" ht="22.5" customHeight="1">
      <c r="B20" s="8" t="s">
        <v>43</v>
      </c>
      <c r="D20" s="2" t="s">
        <v>5</v>
      </c>
      <c r="E20" s="2" t="s">
        <v>44</v>
      </c>
    </row>
    <row r="21" spans="2:5" ht="20.25" customHeight="1">
      <c r="B21" s="8"/>
      <c r="D21" s="2" t="s">
        <v>5</v>
      </c>
      <c r="E21" s="2" t="s">
        <v>58</v>
      </c>
    </row>
    <row r="22" spans="2:5" ht="20.25" customHeight="1">
      <c r="B22" s="8"/>
      <c r="D22" s="2" t="s">
        <v>49</v>
      </c>
      <c r="E22" s="2" t="s">
        <v>95</v>
      </c>
    </row>
    <row r="23" spans="2:10" ht="20.25" customHeight="1">
      <c r="B23" s="8" t="s">
        <v>45</v>
      </c>
      <c r="E23" s="2" t="s">
        <v>12</v>
      </c>
      <c r="G23" s="12" t="s">
        <v>53</v>
      </c>
      <c r="H23" s="70">
        <v>44859</v>
      </c>
      <c r="I23" s="70"/>
      <c r="J23" s="16">
        <f>WEEKDAY(H23)</f>
        <v>3</v>
      </c>
    </row>
    <row r="24" spans="1:10" ht="20.25" customHeight="1">
      <c r="A24" s="8"/>
      <c r="G24" s="37" t="s">
        <v>54</v>
      </c>
      <c r="H24" s="70">
        <v>44859</v>
      </c>
      <c r="I24" s="70"/>
      <c r="J24" s="16">
        <f>WEEKDAY(H24)</f>
        <v>3</v>
      </c>
    </row>
    <row r="25" spans="1:10" ht="20.25" customHeight="1">
      <c r="A25" s="8"/>
      <c r="E25" s="52" t="s">
        <v>124</v>
      </c>
      <c r="F25" s="52"/>
      <c r="G25" s="63"/>
      <c r="H25" s="64"/>
      <c r="I25" s="64"/>
      <c r="J25" s="16"/>
    </row>
    <row r="26" spans="1:12" ht="20.25" customHeight="1">
      <c r="A26" s="8"/>
      <c r="E26" s="67" t="s">
        <v>76</v>
      </c>
      <c r="F26" s="68"/>
      <c r="G26" s="68"/>
      <c r="H26" s="68"/>
      <c r="I26" s="68"/>
      <c r="J26" s="69"/>
      <c r="K26" s="69"/>
      <c r="L26" s="69"/>
    </row>
    <row r="27" spans="1:5" s="15" customFormat="1" ht="20.25" customHeight="1">
      <c r="A27" s="14"/>
      <c r="B27" s="8" t="s">
        <v>46</v>
      </c>
      <c r="D27" s="15" t="s">
        <v>5</v>
      </c>
      <c r="E27" s="15" t="s">
        <v>59</v>
      </c>
    </row>
    <row r="28" spans="2:5" ht="22.5" customHeight="1">
      <c r="B28" s="8"/>
      <c r="E28" s="2" t="s">
        <v>60</v>
      </c>
    </row>
    <row r="29" spans="2:11" ht="22.5" customHeight="1">
      <c r="B29" s="8"/>
      <c r="E29" s="36" t="s">
        <v>71</v>
      </c>
      <c r="F29" s="36"/>
      <c r="G29" s="36"/>
      <c r="H29" s="36"/>
      <c r="I29" s="36"/>
      <c r="J29" s="36"/>
      <c r="K29" s="36"/>
    </row>
    <row r="30" spans="1:7" s="15" customFormat="1" ht="20.25" customHeight="1">
      <c r="A30" s="14"/>
      <c r="E30" s="15" t="s">
        <v>47</v>
      </c>
      <c r="G30" s="17" t="s">
        <v>61</v>
      </c>
    </row>
    <row r="31" spans="2:5" ht="22.5" customHeight="1">
      <c r="B31" s="8" t="s">
        <v>48</v>
      </c>
      <c r="D31" s="2" t="s">
        <v>5</v>
      </c>
      <c r="E31" s="2" t="s">
        <v>62</v>
      </c>
    </row>
    <row r="32" spans="2:5" ht="22.5" customHeight="1">
      <c r="B32" s="8"/>
      <c r="E32" s="2" t="s">
        <v>72</v>
      </c>
    </row>
    <row r="33" spans="4:9" ht="22.5" customHeight="1">
      <c r="D33" s="15"/>
      <c r="E33" s="2" t="s">
        <v>10</v>
      </c>
      <c r="F33" s="15"/>
      <c r="G33" s="15"/>
      <c r="H33" s="15"/>
      <c r="I33" s="15"/>
    </row>
    <row r="34" spans="4:9" ht="22.5" customHeight="1">
      <c r="D34" s="15" t="s">
        <v>49</v>
      </c>
      <c r="E34" s="2" t="s">
        <v>96</v>
      </c>
      <c r="F34" s="15"/>
      <c r="G34" s="15"/>
      <c r="H34" s="15"/>
      <c r="I34" s="15"/>
    </row>
    <row r="35" spans="1:7" ht="23.25" customHeight="1">
      <c r="A35" s="1">
        <f>A8+1</f>
        <v>6</v>
      </c>
      <c r="B35" s="4" t="s">
        <v>0</v>
      </c>
      <c r="D35" s="2" t="s">
        <v>49</v>
      </c>
      <c r="E35" s="2" t="s">
        <v>81</v>
      </c>
      <c r="G35" s="6"/>
    </row>
    <row r="36" ht="23.25" customHeight="1">
      <c r="E36" s="2" t="s">
        <v>80</v>
      </c>
    </row>
  </sheetData>
  <sheetProtection/>
  <mergeCells count="7">
    <mergeCell ref="E26:L26"/>
    <mergeCell ref="H24:I24"/>
    <mergeCell ref="A1:L1"/>
    <mergeCell ref="A2:L2"/>
    <mergeCell ref="H23:I23"/>
    <mergeCell ref="C5:F5"/>
    <mergeCell ref="E19:F19"/>
  </mergeCells>
  <printOptions/>
  <pageMargins left="0.3937007874015748" right="0" top="0.5905511811023623" bottom="0.15748031496062992" header="0.196850393700787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O23" sqref="O23"/>
    </sheetView>
  </sheetViews>
  <sheetFormatPr defaultColWidth="9.00390625" defaultRowHeight="13.5"/>
  <cols>
    <col min="1" max="1" width="1.00390625" style="0" customWidth="1"/>
    <col min="2" max="2" width="7.25390625" style="0" customWidth="1"/>
    <col min="3" max="3" width="6.875" style="0" customWidth="1"/>
    <col min="4" max="4" width="10.00390625" style="0" customWidth="1"/>
    <col min="5" max="5" width="7.125" style="0" customWidth="1"/>
    <col min="6" max="6" width="6.875" style="0" customWidth="1"/>
    <col min="7" max="7" width="2.00390625" style="0" customWidth="1"/>
    <col min="8" max="8" width="8.00390625" style="0" customWidth="1"/>
    <col min="9" max="9" width="6.75390625" style="0" customWidth="1"/>
    <col min="10" max="10" width="17.125" style="0" customWidth="1"/>
    <col min="11" max="11" width="8.50390625" style="0" customWidth="1"/>
  </cols>
  <sheetData>
    <row r="1" spans="2:3" ht="20.25" customHeight="1">
      <c r="B1" s="10">
        <v>7</v>
      </c>
      <c r="C1" s="4" t="s">
        <v>78</v>
      </c>
    </row>
    <row r="2" ht="20.25" customHeight="1">
      <c r="C2" t="s">
        <v>79</v>
      </c>
    </row>
    <row r="3" spans="1:9" ht="20.25" customHeight="1">
      <c r="A3" s="1"/>
      <c r="B3" s="18">
        <v>8</v>
      </c>
      <c r="C3" s="13" t="s">
        <v>3</v>
      </c>
      <c r="D3" s="5"/>
      <c r="E3" s="2"/>
      <c r="F3" s="2"/>
      <c r="G3" s="3"/>
      <c r="H3" s="2"/>
      <c r="I3" s="2"/>
    </row>
    <row r="4" spans="1:11" ht="20.25" customHeight="1">
      <c r="A4" s="2"/>
      <c r="B4" s="62">
        <v>44198</v>
      </c>
      <c r="C4" s="53" t="s">
        <v>83</v>
      </c>
      <c r="D4" s="54" t="s">
        <v>101</v>
      </c>
      <c r="E4" s="55"/>
      <c r="F4" s="54" t="s">
        <v>55</v>
      </c>
      <c r="G4" s="60"/>
      <c r="H4" s="62" t="s">
        <v>87</v>
      </c>
      <c r="I4" s="53" t="s">
        <v>83</v>
      </c>
      <c r="J4" s="54" t="s">
        <v>110</v>
      </c>
      <c r="K4" s="54" t="s">
        <v>55</v>
      </c>
    </row>
    <row r="5" spans="1:11" ht="20.25" customHeight="1">
      <c r="A5" s="2"/>
      <c r="B5" s="62">
        <v>44259</v>
      </c>
      <c r="C5" s="53" t="s">
        <v>83</v>
      </c>
      <c r="D5" s="54" t="s">
        <v>102</v>
      </c>
      <c r="E5" s="55"/>
      <c r="F5" s="54" t="s">
        <v>55</v>
      </c>
      <c r="G5" s="60"/>
      <c r="H5" s="62" t="s">
        <v>88</v>
      </c>
      <c r="I5" s="53" t="s">
        <v>83</v>
      </c>
      <c r="J5" s="54" t="s">
        <v>111</v>
      </c>
      <c r="K5" s="54" t="s">
        <v>55</v>
      </c>
    </row>
    <row r="6" spans="1:11" ht="20.25" customHeight="1">
      <c r="A6" s="2"/>
      <c r="B6" s="62">
        <v>44322</v>
      </c>
      <c r="C6" s="53" t="s">
        <v>83</v>
      </c>
      <c r="D6" s="54" t="s">
        <v>103</v>
      </c>
      <c r="E6" s="55"/>
      <c r="F6" s="54" t="s">
        <v>55</v>
      </c>
      <c r="G6" s="60"/>
      <c r="H6" s="62" t="s">
        <v>89</v>
      </c>
      <c r="I6" s="53" t="s">
        <v>83</v>
      </c>
      <c r="J6" s="54" t="s">
        <v>113</v>
      </c>
      <c r="K6" s="54" t="s">
        <v>55</v>
      </c>
    </row>
    <row r="7" spans="1:11" ht="20.25" customHeight="1">
      <c r="A7" s="2"/>
      <c r="B7" s="62">
        <v>44385</v>
      </c>
      <c r="C7" s="53" t="s">
        <v>83</v>
      </c>
      <c r="D7" s="54" t="s">
        <v>104</v>
      </c>
      <c r="E7" s="55"/>
      <c r="F7" s="54" t="s">
        <v>55</v>
      </c>
      <c r="G7" s="60"/>
      <c r="H7" s="62" t="s">
        <v>90</v>
      </c>
      <c r="I7" s="53" t="s">
        <v>83</v>
      </c>
      <c r="J7" s="54" t="s">
        <v>114</v>
      </c>
      <c r="K7" s="54" t="s">
        <v>55</v>
      </c>
    </row>
    <row r="8" spans="1:11" ht="20.25" customHeight="1">
      <c r="A8" s="2"/>
      <c r="B8" s="62">
        <v>44449</v>
      </c>
      <c r="C8" s="53" t="s">
        <v>83</v>
      </c>
      <c r="D8" s="54" t="s">
        <v>105</v>
      </c>
      <c r="E8" s="55"/>
      <c r="F8" s="54" t="s">
        <v>55</v>
      </c>
      <c r="G8" s="60"/>
      <c r="H8" s="53" t="s">
        <v>117</v>
      </c>
      <c r="I8" s="53" t="s">
        <v>83</v>
      </c>
      <c r="J8" s="56" t="s">
        <v>115</v>
      </c>
      <c r="K8" s="54" t="s">
        <v>55</v>
      </c>
    </row>
    <row r="9" spans="1:11" ht="20.25" customHeight="1">
      <c r="A9" s="2"/>
      <c r="B9" s="62">
        <v>44512</v>
      </c>
      <c r="C9" s="53" t="s">
        <v>83</v>
      </c>
      <c r="D9" s="54" t="s">
        <v>106</v>
      </c>
      <c r="E9" s="55"/>
      <c r="F9" s="54" t="s">
        <v>55</v>
      </c>
      <c r="G9" s="60"/>
      <c r="H9" s="53" t="s">
        <v>118</v>
      </c>
      <c r="I9" s="53" t="s">
        <v>83</v>
      </c>
      <c r="J9" s="54" t="s">
        <v>116</v>
      </c>
      <c r="K9" s="54" t="s">
        <v>55</v>
      </c>
    </row>
    <row r="10" spans="1:11" ht="20.25" customHeight="1">
      <c r="A10" s="2"/>
      <c r="B10" s="62" t="s">
        <v>84</v>
      </c>
      <c r="C10" s="53" t="s">
        <v>83</v>
      </c>
      <c r="D10" s="54" t="s">
        <v>107</v>
      </c>
      <c r="E10" s="55"/>
      <c r="F10" s="54" t="s">
        <v>55</v>
      </c>
      <c r="G10" s="60"/>
      <c r="H10" s="53" t="s">
        <v>119</v>
      </c>
      <c r="I10" s="53" t="s">
        <v>83</v>
      </c>
      <c r="J10" s="54" t="s">
        <v>112</v>
      </c>
      <c r="K10" s="54" t="s">
        <v>55</v>
      </c>
    </row>
    <row r="11" spans="1:11" ht="20.25" customHeight="1">
      <c r="A11" s="2"/>
      <c r="B11" s="62" t="s">
        <v>85</v>
      </c>
      <c r="C11" s="53" t="s">
        <v>83</v>
      </c>
      <c r="D11" s="54" t="s">
        <v>108</v>
      </c>
      <c r="E11" s="55"/>
      <c r="F11" s="54" t="s">
        <v>55</v>
      </c>
      <c r="G11" s="60"/>
      <c r="H11" s="61"/>
      <c r="I11" s="59"/>
      <c r="J11" s="57"/>
      <c r="K11" s="57"/>
    </row>
    <row r="12" spans="1:11" ht="20.25" customHeight="1">
      <c r="A12" s="2"/>
      <c r="B12" s="62" t="s">
        <v>86</v>
      </c>
      <c r="C12" s="53" t="s">
        <v>83</v>
      </c>
      <c r="D12" s="54" t="s">
        <v>109</v>
      </c>
      <c r="E12" s="55"/>
      <c r="F12" s="54" t="s">
        <v>55</v>
      </c>
      <c r="G12" s="60"/>
      <c r="H12" s="61"/>
      <c r="I12" s="59"/>
      <c r="J12" s="57"/>
      <c r="K12" s="57"/>
    </row>
    <row r="13" spans="1:10" ht="15.75">
      <c r="A13" s="57"/>
      <c r="B13" s="58"/>
      <c r="C13" s="59"/>
      <c r="D13" s="58"/>
      <c r="E13" s="58"/>
      <c r="F13" s="57"/>
      <c r="G13" s="60"/>
      <c r="H13" s="61"/>
      <c r="I13" s="59"/>
      <c r="J13" s="57"/>
    </row>
    <row r="14" spans="1:12" ht="14.25">
      <c r="A14" s="2"/>
      <c r="B14" s="75" t="s">
        <v>125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4.25">
      <c r="A15" s="2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4.25">
      <c r="A16" s="2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9" ht="14.25">
      <c r="A17" s="2"/>
      <c r="B17" s="2"/>
      <c r="C17" s="2"/>
      <c r="D17" s="2"/>
      <c r="E17" s="2"/>
      <c r="F17" s="2"/>
      <c r="G17" s="3"/>
      <c r="H17" s="2"/>
      <c r="I17" s="2"/>
    </row>
    <row r="18" spans="1:9" ht="14.25">
      <c r="A18" s="2"/>
      <c r="B18" s="2"/>
      <c r="C18" s="2" t="s">
        <v>50</v>
      </c>
      <c r="D18" s="2"/>
      <c r="E18" s="2"/>
      <c r="F18" s="2"/>
      <c r="G18" s="2"/>
      <c r="H18" s="2"/>
      <c r="I18" s="2"/>
    </row>
    <row r="19" spans="1:9" ht="14.25">
      <c r="A19" s="2"/>
      <c r="B19" s="2"/>
      <c r="C19" s="2"/>
      <c r="D19" s="2"/>
      <c r="E19" s="2"/>
      <c r="F19" s="2"/>
      <c r="G19" s="3"/>
      <c r="H19" s="2"/>
      <c r="I19" s="2"/>
    </row>
    <row r="20" spans="1:9" ht="14.25">
      <c r="A20" s="2"/>
      <c r="B20" s="2"/>
      <c r="C20" s="2"/>
      <c r="E20" s="2"/>
      <c r="F20" s="2"/>
      <c r="G20" s="3"/>
      <c r="H20" s="2"/>
      <c r="I20" s="2"/>
    </row>
    <row r="21" spans="1:9" ht="14.25">
      <c r="A21" s="2"/>
      <c r="B21" s="2"/>
      <c r="D21" s="39" t="s">
        <v>63</v>
      </c>
      <c r="E21" s="4" t="s">
        <v>64</v>
      </c>
      <c r="F21" s="4"/>
      <c r="G21" s="3"/>
      <c r="H21" s="2"/>
      <c r="I21" s="2"/>
    </row>
    <row r="22" spans="1:9" ht="14.25">
      <c r="A22" s="2"/>
      <c r="B22" s="2"/>
      <c r="C22" s="2"/>
      <c r="D22" s="2"/>
      <c r="E22" s="4" t="s">
        <v>65</v>
      </c>
      <c r="F22" s="4"/>
      <c r="G22" s="3"/>
      <c r="H22" s="2"/>
      <c r="I22" s="2"/>
    </row>
    <row r="23" spans="1:9" ht="14.25">
      <c r="A23" s="2"/>
      <c r="B23" s="2"/>
      <c r="C23" s="2"/>
      <c r="D23" t="s">
        <v>70</v>
      </c>
      <c r="E23" s="2" t="s">
        <v>70</v>
      </c>
      <c r="F23" s="4" t="s">
        <v>70</v>
      </c>
      <c r="G23" s="3"/>
      <c r="H23" s="2"/>
      <c r="I23" s="2"/>
    </row>
    <row r="24" spans="2:9" ht="14.25">
      <c r="B24" s="2"/>
      <c r="C24" s="2"/>
      <c r="D24" s="2"/>
      <c r="E24" s="2"/>
      <c r="F24" s="2"/>
      <c r="H24" s="2"/>
      <c r="I24" s="2"/>
    </row>
    <row r="25" spans="2:6" ht="14.25">
      <c r="B25" s="2"/>
      <c r="C25" s="2"/>
      <c r="D25" s="2"/>
      <c r="E25" s="2"/>
      <c r="F25" s="2"/>
    </row>
    <row r="26" spans="2:6" ht="14.25">
      <c r="B26" s="2"/>
      <c r="C26" s="2"/>
      <c r="D26" s="2"/>
      <c r="E26" s="2"/>
      <c r="F26" s="2"/>
    </row>
    <row r="27" spans="2:6" ht="14.25">
      <c r="B27" s="2"/>
      <c r="C27" s="2"/>
      <c r="D27" s="2"/>
      <c r="E27" s="2"/>
      <c r="F27" s="2"/>
    </row>
    <row r="28" spans="2:6" ht="14.25">
      <c r="B28" s="2"/>
      <c r="C28" s="2"/>
      <c r="D28" s="2"/>
      <c r="E28" s="2"/>
      <c r="F28" s="2"/>
    </row>
  </sheetData>
  <sheetProtection/>
  <mergeCells count="1">
    <mergeCell ref="B14:L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Zeros="0" tabSelected="1" zoomScalePageLayoutView="0" workbookViewId="0" topLeftCell="A10">
      <selection activeCell="Q19" sqref="Q19"/>
    </sheetView>
  </sheetViews>
  <sheetFormatPr defaultColWidth="9.00390625" defaultRowHeight="13.5"/>
  <cols>
    <col min="1" max="1" width="8.375" style="19" customWidth="1"/>
    <col min="2" max="2" width="13.50390625" style="19" customWidth="1"/>
    <col min="3" max="3" width="8.375" style="19" customWidth="1"/>
    <col min="4" max="4" width="10.75390625" style="19" customWidth="1"/>
    <col min="5" max="6" width="8.375" style="19" customWidth="1"/>
    <col min="7" max="7" width="11.375" style="19" customWidth="1"/>
    <col min="8" max="8" width="10.75390625" style="19" customWidth="1"/>
    <col min="9" max="9" width="9.625" style="19" customWidth="1"/>
    <col min="10" max="10" width="8.375" style="19" customWidth="1"/>
    <col min="11" max="12" width="7.125" style="19" customWidth="1"/>
    <col min="13" max="16384" width="9.00390625" style="19" customWidth="1"/>
  </cols>
  <sheetData>
    <row r="1" spans="4:7" ht="27" customHeight="1">
      <c r="D1" s="80" t="s">
        <v>13</v>
      </c>
      <c r="E1" s="81"/>
      <c r="F1" s="81"/>
      <c r="G1" s="82"/>
    </row>
    <row r="2" spans="1:3" ht="15" customHeight="1">
      <c r="A2" s="20"/>
      <c r="C2" s="21"/>
    </row>
    <row r="3" spans="1:9" ht="34.5" customHeight="1">
      <c r="A3" s="22" t="s">
        <v>14</v>
      </c>
      <c r="B3" s="23"/>
      <c r="C3" s="83" t="s">
        <v>77</v>
      </c>
      <c r="D3" s="84"/>
      <c r="E3" s="84"/>
      <c r="F3" s="84"/>
      <c r="G3" s="84"/>
      <c r="H3" s="84"/>
      <c r="I3" s="84"/>
    </row>
    <row r="4" spans="1:9" ht="34.5" customHeight="1">
      <c r="A4" s="24" t="s">
        <v>15</v>
      </c>
      <c r="B4" s="25"/>
      <c r="C4" s="25"/>
      <c r="D4" s="24"/>
      <c r="E4" s="25"/>
      <c r="F4" s="25"/>
      <c r="G4" s="25"/>
      <c r="H4" s="26"/>
      <c r="I4" s="25"/>
    </row>
    <row r="5" spans="1:9" ht="34.5" customHeight="1">
      <c r="A5" s="24" t="s">
        <v>16</v>
      </c>
      <c r="B5" s="25"/>
      <c r="C5" s="25"/>
      <c r="D5" s="24"/>
      <c r="E5" s="25"/>
      <c r="F5" s="25"/>
      <c r="G5" s="25"/>
      <c r="H5" s="25"/>
      <c r="I5" s="27"/>
    </row>
    <row r="6" spans="1:9" ht="34.5" customHeight="1">
      <c r="A6" s="24" t="s">
        <v>17</v>
      </c>
      <c r="B6" s="25"/>
      <c r="C6" s="25"/>
      <c r="D6" s="24"/>
      <c r="E6" s="25"/>
      <c r="F6" s="25"/>
      <c r="G6" s="25"/>
      <c r="H6" s="25"/>
      <c r="I6" s="27"/>
    </row>
    <row r="7" spans="1:9" ht="34.5" customHeight="1">
      <c r="A7" s="38" t="s">
        <v>56</v>
      </c>
      <c r="B7" s="25"/>
      <c r="C7" s="25"/>
      <c r="D7" s="24"/>
      <c r="E7" s="25"/>
      <c r="F7" s="25"/>
      <c r="G7" s="25"/>
      <c r="H7" s="25"/>
      <c r="I7" s="27"/>
    </row>
    <row r="8" ht="27" customHeight="1"/>
    <row r="9" ht="15" customHeight="1"/>
    <row r="10" spans="1:10" ht="27" customHeight="1">
      <c r="A10" s="20" t="s">
        <v>18</v>
      </c>
      <c r="C10" s="28"/>
      <c r="D10" s="28" t="s">
        <v>19</v>
      </c>
      <c r="E10" s="28"/>
      <c r="F10" s="28" t="s">
        <v>20</v>
      </c>
      <c r="G10" s="28"/>
      <c r="H10" s="28" t="s">
        <v>21</v>
      </c>
      <c r="I10" s="28"/>
      <c r="J10" s="28"/>
    </row>
    <row r="11" spans="1:10" ht="30" customHeight="1">
      <c r="A11" s="22" t="s">
        <v>22</v>
      </c>
      <c r="B11" s="23"/>
      <c r="C11" s="23"/>
      <c r="D11" s="40"/>
      <c r="E11" s="40" t="s">
        <v>23</v>
      </c>
      <c r="F11" s="40"/>
      <c r="G11" s="40" t="s">
        <v>23</v>
      </c>
      <c r="H11" s="40">
        <f>D11+F11</f>
        <v>0</v>
      </c>
      <c r="I11" s="40" t="s">
        <v>23</v>
      </c>
      <c r="J11" s="28"/>
    </row>
    <row r="12" spans="1:10" ht="30" customHeight="1">
      <c r="A12" s="24" t="s">
        <v>24</v>
      </c>
      <c r="B12" s="25"/>
      <c r="C12" s="25"/>
      <c r="D12" s="26">
        <v>0</v>
      </c>
      <c r="E12" s="26" t="s">
        <v>25</v>
      </c>
      <c r="F12" s="26">
        <v>0</v>
      </c>
      <c r="G12" s="26" t="s">
        <v>25</v>
      </c>
      <c r="H12" s="26">
        <f>D12+F12</f>
        <v>0</v>
      </c>
      <c r="I12" s="26" t="s">
        <v>25</v>
      </c>
      <c r="J12" s="28"/>
    </row>
    <row r="13" ht="15" customHeight="1"/>
    <row r="14" ht="27" customHeight="1">
      <c r="A14" s="20" t="s">
        <v>26</v>
      </c>
    </row>
    <row r="15" ht="15" customHeight="1">
      <c r="A15" s="20"/>
    </row>
    <row r="16" spans="1:9" ht="30" customHeight="1">
      <c r="A16" s="22" t="s">
        <v>24</v>
      </c>
      <c r="B16" s="23"/>
      <c r="C16" s="23"/>
      <c r="D16" s="41">
        <v>1000</v>
      </c>
      <c r="E16" s="40" t="s">
        <v>27</v>
      </c>
      <c r="F16" s="40">
        <f>H12</f>
        <v>0</v>
      </c>
      <c r="G16" s="40" t="s">
        <v>28</v>
      </c>
      <c r="H16" s="41">
        <f>D16*F16</f>
        <v>0</v>
      </c>
      <c r="I16" s="40" t="s">
        <v>29</v>
      </c>
    </row>
    <row r="17" spans="1:9" ht="30" customHeight="1">
      <c r="A17" s="24" t="s">
        <v>52</v>
      </c>
      <c r="B17" s="25"/>
      <c r="C17" s="25"/>
      <c r="D17" s="42" t="s">
        <v>70</v>
      </c>
      <c r="E17" s="26" t="s">
        <v>70</v>
      </c>
      <c r="F17" s="26" t="s">
        <v>70</v>
      </c>
      <c r="G17" s="43" t="s">
        <v>123</v>
      </c>
      <c r="H17" s="42">
        <v>3000</v>
      </c>
      <c r="I17" s="26" t="s">
        <v>30</v>
      </c>
    </row>
    <row r="18" spans="1:9" ht="30" customHeight="1">
      <c r="A18" s="24" t="s">
        <v>91</v>
      </c>
      <c r="B18" s="25"/>
      <c r="C18" s="25"/>
      <c r="D18" s="26">
        <v>800</v>
      </c>
      <c r="E18" s="26" t="s">
        <v>27</v>
      </c>
      <c r="F18" s="26">
        <v>0</v>
      </c>
      <c r="G18" s="26" t="s">
        <v>92</v>
      </c>
      <c r="H18" s="42">
        <f>D18*F18</f>
        <v>0</v>
      </c>
      <c r="I18" s="26" t="s">
        <v>93</v>
      </c>
    </row>
    <row r="19" spans="1:9" ht="27" customHeight="1" thickBot="1">
      <c r="A19" s="29" t="s">
        <v>94</v>
      </c>
      <c r="B19" s="30"/>
      <c r="C19" s="30"/>
      <c r="D19" s="30"/>
      <c r="E19" s="30"/>
      <c r="F19" s="30"/>
      <c r="G19" s="85">
        <f>SUM(H16:H18)</f>
        <v>3000</v>
      </c>
      <c r="H19" s="85"/>
      <c r="I19" s="31" t="s">
        <v>31</v>
      </c>
    </row>
    <row r="20" ht="27" customHeight="1"/>
    <row r="21" spans="1:8" ht="27" customHeight="1" thickBot="1">
      <c r="A21" s="20" t="s">
        <v>32</v>
      </c>
      <c r="C21" s="85">
        <f>G19</f>
        <v>3000</v>
      </c>
      <c r="D21" s="85"/>
      <c r="E21" s="20" t="s">
        <v>33</v>
      </c>
      <c r="F21" s="32"/>
      <c r="G21" s="33" t="s">
        <v>34</v>
      </c>
      <c r="H21" s="34" t="s">
        <v>35</v>
      </c>
    </row>
    <row r="22" spans="1:7" ht="15" customHeight="1">
      <c r="A22" s="20"/>
      <c r="E22" s="20"/>
      <c r="F22" s="34"/>
      <c r="G22" s="34"/>
    </row>
    <row r="23" spans="1:7" ht="27" customHeight="1">
      <c r="A23" s="22"/>
      <c r="B23" s="22"/>
      <c r="C23" s="20" t="s">
        <v>36</v>
      </c>
      <c r="D23" s="22"/>
      <c r="E23" s="22"/>
      <c r="F23" s="20" t="s">
        <v>37</v>
      </c>
      <c r="G23" s="20"/>
    </row>
    <row r="24" spans="2:9" ht="15" customHeight="1">
      <c r="B24" s="20"/>
      <c r="C24" s="20"/>
      <c r="D24" s="20"/>
      <c r="E24" s="20"/>
      <c r="F24" s="20"/>
      <c r="G24" s="86" t="s">
        <v>74</v>
      </c>
      <c r="H24" s="87"/>
      <c r="I24" s="87"/>
    </row>
    <row r="25" spans="2:9" ht="27" customHeight="1">
      <c r="B25" s="22" t="s">
        <v>38</v>
      </c>
      <c r="C25" s="22"/>
      <c r="D25" s="88"/>
      <c r="E25" s="89"/>
      <c r="F25" s="89"/>
      <c r="G25" s="89"/>
      <c r="H25" s="44" t="s">
        <v>66</v>
      </c>
      <c r="I25" s="44" t="s">
        <v>67</v>
      </c>
    </row>
    <row r="26" spans="1:9" ht="27" customHeight="1">
      <c r="A26" s="21" t="s">
        <v>73</v>
      </c>
      <c r="B26" s="47"/>
      <c r="C26" s="24"/>
      <c r="D26" s="24"/>
      <c r="E26" s="49" t="s">
        <v>57</v>
      </c>
      <c r="F26" s="48"/>
      <c r="G26" s="50"/>
      <c r="H26" s="51"/>
      <c r="I26" s="51"/>
    </row>
    <row r="28" spans="1:9" ht="27" customHeight="1">
      <c r="A28" s="77" t="s">
        <v>68</v>
      </c>
      <c r="B28" s="78"/>
      <c r="C28" s="78"/>
      <c r="D28" s="78"/>
      <c r="E28" s="78"/>
      <c r="F28" s="78"/>
      <c r="G28" s="79"/>
      <c r="H28" s="45"/>
      <c r="I28" s="46" t="s">
        <v>69</v>
      </c>
    </row>
  </sheetData>
  <sheetProtection/>
  <mergeCells count="7">
    <mergeCell ref="A28:G28"/>
    <mergeCell ref="D1:G1"/>
    <mergeCell ref="C3:I3"/>
    <mergeCell ref="G19:H19"/>
    <mergeCell ref="C21:D21"/>
    <mergeCell ref="G24:I24"/>
    <mergeCell ref="D25:G25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fukushima</cp:lastModifiedBy>
  <cp:lastPrinted>2021-09-27T23:35:11Z</cp:lastPrinted>
  <dcterms:created xsi:type="dcterms:W3CDTF">1997-01-08T22:48:59Z</dcterms:created>
  <dcterms:modified xsi:type="dcterms:W3CDTF">2022-08-26T05:10:43Z</dcterms:modified>
  <cp:category/>
  <cp:version/>
  <cp:contentType/>
  <cp:contentStatus/>
</cp:coreProperties>
</file>